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codeName="DieseArbeitsmappe"/>
  <mc:AlternateContent xmlns:mc="http://schemas.openxmlformats.org/markup-compatibility/2006">
    <mc:Choice Requires="x15">
      <x15ac:absPath xmlns:x15ac="http://schemas.microsoft.com/office/spreadsheetml/2010/11/ac" url="G:\IfBQ BQ 11\03_Monitoring\07_MAP\02_Abi\Sj 2024-25\02_Excel-Hilfen\"/>
    </mc:Choice>
  </mc:AlternateContent>
  <xr:revisionPtr revIDLastSave="0" documentId="13_ncr:1_{8460EAF7-CE33-462C-8272-E72D72699514}" xr6:coauthVersionLast="36" xr6:coauthVersionMax="36" xr10:uidLastSave="{00000000-0000-0000-0000-000000000000}"/>
  <bookViews>
    <workbookView xWindow="0" yWindow="2745" windowWidth="15360" windowHeight="8190" tabRatio="800" activeTab="1" xr2:uid="{00000000-000D-0000-FFFF-FFFF00000000}"/>
  </bookViews>
  <sheets>
    <sheet name="Anleitung" sheetId="9" r:id="rId1"/>
    <sheet name="Mdl.-Pr" sheetId="26" r:id="rId2"/>
    <sheet name="Eva" sheetId="21" r:id="rId3"/>
  </sheets>
  <externalReferences>
    <externalReference r:id="rId4"/>
  </externalReferences>
  <definedNames>
    <definedName name="Aufgabenliste2015">'Mdl.-Pr'!#REF!</definedName>
    <definedName name="AufgabenNiveau2015">'Mdl.-Pr'!#REF!</definedName>
    <definedName name="chiffre">#REF!</definedName>
    <definedName name="_xlnm.Print_Area" localSheetId="1">'Mdl.-Pr'!$A$1:$I$37</definedName>
    <definedName name="_xlnm.Print_Titles" localSheetId="1">'Mdl.-Pr'!$A:$A</definedName>
    <definedName name="Ergaenzung">#REF!</definedName>
    <definedName name="Ergänzung">'Mdl.-Pr'!#REF!</definedName>
    <definedName name="Erstkorrekturschule">'Mdl.-Pr'!$A$3</definedName>
    <definedName name="Fach">#REF!</definedName>
    <definedName name="Fächerliste">[1]neueFächerliste!$A$2:$A$54</definedName>
    <definedName name="Fächerliste2015">'Mdl.-Pr'!#REF!</definedName>
    <definedName name="Fächerliste2016">'Mdl.-Pr'!#REF!</definedName>
    <definedName name="Fächerliste2017">'Mdl.-Pr'!#REF!</definedName>
    <definedName name="Fächerlistegesamt">[1]neueFächerliste!$A$2:$C$54</definedName>
    <definedName name="g8g9">#REF!</definedName>
    <definedName name="Jahr">'Mdl.-Pr'!#REF!</definedName>
    <definedName name="Kursbezeichnung">'Mdl.-Pr'!$B$5</definedName>
    <definedName name="Kursnr">#REF!</definedName>
    <definedName name="Kurstyp">'Mdl.-Pr'!#REF!</definedName>
    <definedName name="Niveau">'Mdl.-Pr'!$C$5</definedName>
    <definedName name="NurFach">'Mdl.-Pr'!$A$5</definedName>
    <definedName name="PrüfArt">'Mdl.-Pr'!#REF!</definedName>
    <definedName name="Schüler_gesamt">'Mdl.-Pr'!#REF!</definedName>
    <definedName name="Schulform">'Mdl.-Pr'!$D$3</definedName>
    <definedName name="Schulname">'Mdl.-Pr'!$A$3</definedName>
    <definedName name="Schulnamen">[1]neuEPuZkorrekt!$A$3</definedName>
    <definedName name="Schulnummer">'Mdl.-Pr'!$C$3</definedName>
    <definedName name="Version">#REF!</definedName>
    <definedName name="Zweitdurchsicht">'Mdl.-Pr'!#REF!</definedName>
    <definedName name="Zweitdursicht">'Mdl.-Pr'!#REF!</definedName>
  </definedNames>
  <calcPr calcId="191029"/>
</workbook>
</file>

<file path=xl/calcChain.xml><?xml version="1.0" encoding="utf-8"?>
<calcChain xmlns="http://schemas.openxmlformats.org/spreadsheetml/2006/main">
  <c r="C6" i="21" l="1"/>
  <c r="A6" i="21"/>
  <c r="A7" i="21"/>
  <c r="A8" i="21"/>
  <c r="A9" i="21"/>
  <c r="A10" i="21"/>
  <c r="A11" i="21"/>
  <c r="A12" i="21"/>
  <c r="A13" i="21"/>
  <c r="A14" i="21"/>
  <c r="A15" i="21"/>
  <c r="A16" i="21"/>
  <c r="A17" i="21"/>
  <c r="A18" i="21"/>
  <c r="A19" i="21"/>
  <c r="A20" i="21"/>
  <c r="A21" i="21"/>
  <c r="A22" i="21"/>
  <c r="A23" i="21"/>
  <c r="A24" i="21"/>
  <c r="A25" i="21"/>
  <c r="A26" i="21"/>
  <c r="A27" i="21"/>
  <c r="A28" i="21"/>
  <c r="A29" i="21"/>
  <c r="A30" i="21"/>
  <c r="A31" i="21"/>
  <c r="A32" i="21"/>
  <c r="A33" i="21"/>
  <c r="A34" i="21"/>
  <c r="A5" i="21"/>
  <c r="A1" i="21"/>
  <c r="AC5" i="21" l="1"/>
  <c r="M5" i="21"/>
  <c r="AE5" i="21" l="1"/>
  <c r="AE6" i="21"/>
  <c r="AE9" i="21"/>
  <c r="AE10" i="21"/>
  <c r="AE11" i="21"/>
  <c r="AE12" i="21"/>
  <c r="AE13" i="21"/>
  <c r="AE14" i="21"/>
  <c r="AE15" i="21"/>
  <c r="AE16" i="21"/>
  <c r="AE17" i="21"/>
  <c r="AE18" i="21"/>
  <c r="AE19" i="21"/>
  <c r="AE20" i="21"/>
  <c r="AE21" i="21"/>
  <c r="AE22" i="21"/>
  <c r="AE23" i="21"/>
  <c r="AE24" i="21"/>
  <c r="AE25" i="21"/>
  <c r="AE26" i="21"/>
  <c r="AE27" i="21"/>
  <c r="AE28" i="21"/>
  <c r="AE29" i="21"/>
  <c r="AE30" i="21"/>
  <c r="AE31" i="21"/>
  <c r="AE32" i="21"/>
  <c r="AE33" i="21"/>
  <c r="AE34" i="21"/>
  <c r="AE7" i="21"/>
  <c r="AE8" i="21"/>
  <c r="AD5" i="21"/>
  <c r="AD6" i="21" l="1"/>
  <c r="AD7" i="21"/>
  <c r="AD8" i="21"/>
  <c r="AD9" i="21"/>
  <c r="AD10" i="21"/>
  <c r="AD11" i="21"/>
  <c r="AD12" i="21"/>
  <c r="AD13" i="21"/>
  <c r="AD14" i="21"/>
  <c r="AD15" i="21"/>
  <c r="AD16" i="21"/>
  <c r="AD17" i="21"/>
  <c r="AD18" i="21"/>
  <c r="AD19" i="21"/>
  <c r="AD20" i="21"/>
  <c r="AD21" i="21"/>
  <c r="AD22" i="21"/>
  <c r="AD23" i="21"/>
  <c r="AD24" i="21"/>
  <c r="AD25" i="21"/>
  <c r="AD26" i="21"/>
  <c r="AD27" i="21"/>
  <c r="AD28" i="21"/>
  <c r="AD29" i="21"/>
  <c r="AD30" i="21"/>
  <c r="AD31" i="21"/>
  <c r="AD32" i="21"/>
  <c r="AD33" i="21"/>
  <c r="AD34" i="21"/>
  <c r="C5" i="21"/>
  <c r="AC6" i="21"/>
  <c r="AC7" i="21"/>
  <c r="AC8" i="21"/>
  <c r="AC9" i="21"/>
  <c r="AC10" i="21"/>
  <c r="AC11" i="21"/>
  <c r="AC12" i="21"/>
  <c r="AC13" i="21"/>
  <c r="AC14" i="21"/>
  <c r="AC15" i="21"/>
  <c r="AC16" i="21"/>
  <c r="AC17" i="21"/>
  <c r="AC18" i="21"/>
  <c r="AC19" i="21"/>
  <c r="AC20" i="21"/>
  <c r="AC21" i="21"/>
  <c r="AC22" i="21"/>
  <c r="AC23" i="21"/>
  <c r="AC24" i="21"/>
  <c r="AC25" i="21"/>
  <c r="AC26" i="21"/>
  <c r="AC27" i="21"/>
  <c r="AC28" i="21"/>
  <c r="AC29" i="21"/>
  <c r="AC30" i="21"/>
  <c r="AC31" i="21"/>
  <c r="AC32" i="21"/>
  <c r="AC33" i="21"/>
  <c r="AC34" i="21"/>
  <c r="U5" i="21"/>
  <c r="Y5" i="21"/>
  <c r="Z6" i="21"/>
  <c r="Z7" i="21"/>
  <c r="Z8" i="21"/>
  <c r="Z9" i="21"/>
  <c r="Z10" i="21"/>
  <c r="Z11" i="21"/>
  <c r="Z12" i="21"/>
  <c r="Z13" i="21"/>
  <c r="Z14" i="21"/>
  <c r="Z15" i="21"/>
  <c r="Z16" i="21"/>
  <c r="Z17" i="21"/>
  <c r="Z18" i="21"/>
  <c r="Z19" i="21"/>
  <c r="Z20" i="21"/>
  <c r="Z21" i="21"/>
  <c r="Z22" i="21"/>
  <c r="Z23" i="21"/>
  <c r="Z24" i="21"/>
  <c r="Z25" i="21"/>
  <c r="Z26" i="21"/>
  <c r="Z27" i="21"/>
  <c r="Z28" i="21"/>
  <c r="Z29" i="21"/>
  <c r="Z30" i="21"/>
  <c r="Z31" i="21"/>
  <c r="Z32" i="21"/>
  <c r="Z33" i="21"/>
  <c r="Z34" i="21"/>
  <c r="Z5" i="21"/>
  <c r="W5" i="21"/>
  <c r="M6" i="21"/>
  <c r="M7"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L5" i="21"/>
  <c r="E22" i="26" l="1"/>
  <c r="E23" i="26"/>
  <c r="E24" i="26"/>
  <c r="E25" i="26"/>
  <c r="E26" i="26"/>
  <c r="E27" i="26"/>
  <c r="E28" i="26"/>
  <c r="E29" i="26"/>
  <c r="E30" i="26"/>
  <c r="E31" i="26"/>
  <c r="E32" i="26"/>
  <c r="E33" i="26"/>
  <c r="E34" i="26"/>
  <c r="E35" i="26"/>
  <c r="E36" i="26"/>
  <c r="E37" i="26"/>
  <c r="E8" i="26"/>
  <c r="E9" i="26"/>
  <c r="E10" i="26"/>
  <c r="E11" i="26"/>
  <c r="E12" i="26"/>
  <c r="E13" i="26"/>
  <c r="E14" i="26"/>
  <c r="E15" i="26"/>
  <c r="E16" i="26"/>
  <c r="E17" i="26"/>
  <c r="E18" i="26"/>
  <c r="E19" i="26"/>
  <c r="E20" i="26"/>
  <c r="E21" i="26"/>
  <c r="B6" i="21" l="1"/>
  <c r="B7" i="21"/>
  <c r="B8"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H5" i="21"/>
  <c r="F5" i="21"/>
  <c r="AA6" i="21"/>
  <c r="AB6" i="21"/>
  <c r="AA7" i="21"/>
  <c r="AB7" i="21"/>
  <c r="AA8" i="21"/>
  <c r="AB8" i="21"/>
  <c r="AA9" i="21"/>
  <c r="AB9" i="21"/>
  <c r="AA10" i="21"/>
  <c r="AB10" i="21"/>
  <c r="AA11" i="21"/>
  <c r="AB11" i="21"/>
  <c r="AA12" i="21"/>
  <c r="AB12" i="21"/>
  <c r="AA13" i="21"/>
  <c r="AB13" i="21"/>
  <c r="AA14" i="21"/>
  <c r="AB14" i="21"/>
  <c r="AA15" i="21"/>
  <c r="AB15" i="21"/>
  <c r="AA16" i="21"/>
  <c r="AB16" i="21"/>
  <c r="AA17" i="21"/>
  <c r="AB17" i="21"/>
  <c r="AA18" i="21"/>
  <c r="AB18" i="21"/>
  <c r="AA19" i="21"/>
  <c r="AB19" i="21"/>
  <c r="AA20" i="21"/>
  <c r="AB20" i="21"/>
  <c r="AA21" i="21"/>
  <c r="AB21" i="21"/>
  <c r="AA22" i="21"/>
  <c r="AB22" i="21"/>
  <c r="AA23" i="21"/>
  <c r="AB23" i="21"/>
  <c r="AA24" i="21"/>
  <c r="AB24" i="21"/>
  <c r="AA25" i="21"/>
  <c r="AB25" i="21"/>
  <c r="AA26" i="21"/>
  <c r="AB26" i="21"/>
  <c r="AA27" i="21"/>
  <c r="AB27" i="21"/>
  <c r="AA28" i="21"/>
  <c r="AB28" i="21"/>
  <c r="AA29" i="21"/>
  <c r="AB29" i="21"/>
  <c r="AA30" i="21"/>
  <c r="AB30" i="21"/>
  <c r="AA31" i="21"/>
  <c r="AB31" i="21"/>
  <c r="AA32" i="21"/>
  <c r="AB32" i="21"/>
  <c r="AA33" i="21"/>
  <c r="AB33" i="21"/>
  <c r="AA34" i="21"/>
  <c r="AB34" i="21"/>
  <c r="AB5" i="21"/>
  <c r="AA5" i="21"/>
  <c r="F34" i="21"/>
  <c r="G34" i="21"/>
  <c r="H34" i="21"/>
  <c r="I34" i="21"/>
  <c r="J34" i="21"/>
  <c r="K34" i="21"/>
  <c r="N34" i="21"/>
  <c r="O34" i="21"/>
  <c r="Q34" i="21"/>
  <c r="R34" i="21"/>
  <c r="S34" i="21"/>
  <c r="T34" i="21"/>
  <c r="U34" i="21"/>
  <c r="V34" i="21"/>
  <c r="W34" i="21"/>
  <c r="X34" i="21"/>
  <c r="Y34" i="21"/>
  <c r="Y6" i="21"/>
  <c r="Y7" i="21"/>
  <c r="Y8" i="21"/>
  <c r="Y9" i="21"/>
  <c r="Y10" i="21"/>
  <c r="Y11" i="21"/>
  <c r="Y12" i="21"/>
  <c r="Y13" i="21"/>
  <c r="Y14" i="21"/>
  <c r="Y15" i="21"/>
  <c r="Y16" i="21"/>
  <c r="Y17" i="21"/>
  <c r="Y18" i="21"/>
  <c r="Y19" i="21"/>
  <c r="Y20" i="21"/>
  <c r="Y21" i="21"/>
  <c r="Y22" i="21"/>
  <c r="Y23" i="21"/>
  <c r="Y24" i="21"/>
  <c r="Y25" i="21"/>
  <c r="Y26" i="21"/>
  <c r="Y27" i="21"/>
  <c r="Y28" i="21"/>
  <c r="Y29" i="21"/>
  <c r="Y30" i="21"/>
  <c r="Y31" i="21"/>
  <c r="Y32" i="21"/>
  <c r="Y33" i="21"/>
  <c r="D6" i="21"/>
  <c r="D7" i="21"/>
  <c r="D8" i="21"/>
  <c r="D9" i="21"/>
  <c r="D10" i="21"/>
  <c r="D11" i="21"/>
  <c r="D12" i="21"/>
  <c r="D13" i="21"/>
  <c r="D14" i="21"/>
  <c r="D15" i="21"/>
  <c r="D16" i="21"/>
  <c r="D17" i="21"/>
  <c r="D18" i="21"/>
  <c r="D19" i="21"/>
  <c r="D20" i="21"/>
  <c r="D21" i="21"/>
  <c r="D22" i="21"/>
  <c r="D23" i="21"/>
  <c r="D24" i="21"/>
  <c r="D25" i="21"/>
  <c r="D26" i="21"/>
  <c r="D27" i="21"/>
  <c r="D28" i="21"/>
  <c r="D29" i="21"/>
  <c r="D30" i="21"/>
  <c r="D31" i="21"/>
  <c r="D32" i="21"/>
  <c r="D33" i="21"/>
  <c r="D34" i="21"/>
  <c r="J6" i="21"/>
  <c r="J7" i="21"/>
  <c r="J8" i="21"/>
  <c r="J9" i="21"/>
  <c r="J10" i="21"/>
  <c r="J11" i="21"/>
  <c r="J12" i="21"/>
  <c r="J13" i="21"/>
  <c r="J14" i="21"/>
  <c r="J15" i="21"/>
  <c r="J16" i="21"/>
  <c r="J17" i="21"/>
  <c r="J18" i="21"/>
  <c r="J19" i="21"/>
  <c r="J20" i="21"/>
  <c r="J21" i="21"/>
  <c r="J22" i="21"/>
  <c r="J23" i="21"/>
  <c r="J24" i="21"/>
  <c r="J25" i="21"/>
  <c r="J26" i="21"/>
  <c r="J27" i="21"/>
  <c r="J28" i="21"/>
  <c r="J29" i="21"/>
  <c r="J30" i="21"/>
  <c r="J31" i="21"/>
  <c r="J32" i="21"/>
  <c r="J33" i="21"/>
  <c r="K6" i="21"/>
  <c r="K7" i="21"/>
  <c r="K8"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N33" i="21"/>
  <c r="Q6" i="21"/>
  <c r="Q7" i="21"/>
  <c r="Q8" i="21"/>
  <c r="Q9" i="21"/>
  <c r="Q10" i="21"/>
  <c r="Q11" i="21"/>
  <c r="Q12" i="21"/>
  <c r="Q13" i="21"/>
  <c r="Q14" i="21"/>
  <c r="Q15" i="21"/>
  <c r="Q16" i="21"/>
  <c r="Q17" i="21"/>
  <c r="Q18" i="21"/>
  <c r="Q19" i="21"/>
  <c r="Q20" i="21"/>
  <c r="Q21" i="21"/>
  <c r="Q22" i="21"/>
  <c r="Q23" i="21"/>
  <c r="Q24" i="21"/>
  <c r="Q25" i="21"/>
  <c r="Q26" i="21"/>
  <c r="Q27" i="21"/>
  <c r="Q28" i="21"/>
  <c r="Q29" i="21"/>
  <c r="Q30" i="21"/>
  <c r="Q31" i="21"/>
  <c r="Q32" i="21"/>
  <c r="Q33" i="21"/>
  <c r="R6" i="21"/>
  <c r="R7" i="21"/>
  <c r="R8" i="21"/>
  <c r="R9" i="21"/>
  <c r="R10" i="21"/>
  <c r="R11" i="21"/>
  <c r="R12" i="21"/>
  <c r="R13" i="21"/>
  <c r="R14" i="21"/>
  <c r="R15" i="21"/>
  <c r="R16" i="21"/>
  <c r="R17" i="21"/>
  <c r="R18" i="21"/>
  <c r="R19" i="21"/>
  <c r="R20" i="21"/>
  <c r="R21" i="21"/>
  <c r="R22" i="21"/>
  <c r="R23" i="21"/>
  <c r="R24" i="21"/>
  <c r="R25" i="21"/>
  <c r="R26" i="21"/>
  <c r="R27" i="21"/>
  <c r="R28" i="21"/>
  <c r="R29" i="21"/>
  <c r="R30" i="21"/>
  <c r="R31" i="21"/>
  <c r="R32" i="21"/>
  <c r="R33" i="21"/>
  <c r="S6" i="21"/>
  <c r="S7" i="21"/>
  <c r="S8" i="21"/>
  <c r="S9" i="21"/>
  <c r="S10" i="21"/>
  <c r="S11" i="21"/>
  <c r="S12" i="21"/>
  <c r="S13" i="21"/>
  <c r="S14" i="21"/>
  <c r="S15" i="21"/>
  <c r="S16" i="21"/>
  <c r="S17" i="21"/>
  <c r="S18" i="21"/>
  <c r="S19" i="21"/>
  <c r="S20" i="21"/>
  <c r="S21" i="21"/>
  <c r="S22" i="21"/>
  <c r="S23" i="21"/>
  <c r="S24" i="21"/>
  <c r="S25" i="21"/>
  <c r="S26" i="21"/>
  <c r="S27" i="21"/>
  <c r="S28" i="21"/>
  <c r="S29" i="21"/>
  <c r="S30" i="21"/>
  <c r="S31" i="21"/>
  <c r="S32" i="21"/>
  <c r="S33" i="21"/>
  <c r="T6" i="21"/>
  <c r="T7" i="21"/>
  <c r="T8" i="21"/>
  <c r="T9" i="21"/>
  <c r="T10" i="21"/>
  <c r="T11" i="21"/>
  <c r="T12" i="21"/>
  <c r="T13" i="21"/>
  <c r="T14" i="21"/>
  <c r="T15" i="21"/>
  <c r="T16" i="21"/>
  <c r="T17" i="21"/>
  <c r="T18" i="21"/>
  <c r="T19" i="21"/>
  <c r="T20" i="21"/>
  <c r="T21" i="21"/>
  <c r="T22" i="21"/>
  <c r="T23" i="21"/>
  <c r="T24" i="21"/>
  <c r="T25" i="21"/>
  <c r="T26" i="21"/>
  <c r="T27" i="21"/>
  <c r="T28" i="21"/>
  <c r="T29" i="21"/>
  <c r="T30" i="21"/>
  <c r="T31" i="21"/>
  <c r="T32" i="21"/>
  <c r="T33" i="21"/>
  <c r="W6" i="21"/>
  <c r="W7" i="21"/>
  <c r="W8" i="21"/>
  <c r="W9" i="21"/>
  <c r="W10" i="21"/>
  <c r="W11" i="21"/>
  <c r="W12" i="21"/>
  <c r="W13" i="21"/>
  <c r="W14" i="21"/>
  <c r="W15" i="21"/>
  <c r="W16" i="21"/>
  <c r="W17" i="21"/>
  <c r="W18" i="21"/>
  <c r="W19" i="21"/>
  <c r="W20" i="21"/>
  <c r="W21" i="21"/>
  <c r="W22" i="21"/>
  <c r="W23" i="21"/>
  <c r="W24" i="21"/>
  <c r="W25" i="21"/>
  <c r="W26" i="21"/>
  <c r="W27" i="21"/>
  <c r="W28" i="21"/>
  <c r="W29" i="21"/>
  <c r="W30" i="21"/>
  <c r="W31" i="21"/>
  <c r="W32" i="21"/>
  <c r="W33" i="21"/>
  <c r="T5" i="21"/>
  <c r="S5" i="21"/>
  <c r="R5" i="21"/>
  <c r="Q5" i="21"/>
  <c r="N5" i="21"/>
  <c r="K5" i="21"/>
  <c r="J5" i="21"/>
  <c r="D5" i="21"/>
  <c r="U6" i="21"/>
  <c r="U7" i="21"/>
  <c r="U8" i="21"/>
  <c r="U9" i="21"/>
  <c r="U10" i="21"/>
  <c r="U11" i="21"/>
  <c r="U12" i="21"/>
  <c r="U13" i="21"/>
  <c r="U14" i="21"/>
  <c r="U15" i="21"/>
  <c r="U16" i="21"/>
  <c r="U17" i="21"/>
  <c r="U18" i="21"/>
  <c r="U19" i="21"/>
  <c r="U20" i="21"/>
  <c r="U21" i="21"/>
  <c r="U22" i="21"/>
  <c r="U23" i="21"/>
  <c r="U24" i="21"/>
  <c r="U25" i="21"/>
  <c r="U26" i="21"/>
  <c r="U27" i="21"/>
  <c r="U28" i="21"/>
  <c r="U29" i="21"/>
  <c r="U30" i="21"/>
  <c r="U31" i="21"/>
  <c r="U32" i="21"/>
  <c r="U33" i="21"/>
  <c r="V6" i="21"/>
  <c r="V7" i="21"/>
  <c r="V8" i="21"/>
  <c r="V9" i="21"/>
  <c r="V10" i="21"/>
  <c r="V11" i="21"/>
  <c r="V12" i="21"/>
  <c r="V13" i="21"/>
  <c r="V14" i="21"/>
  <c r="V15" i="21"/>
  <c r="V16" i="21"/>
  <c r="V17" i="21"/>
  <c r="V18" i="21"/>
  <c r="V19" i="21"/>
  <c r="V20" i="21"/>
  <c r="V21" i="21"/>
  <c r="V22" i="21"/>
  <c r="V23" i="21"/>
  <c r="V24" i="21"/>
  <c r="V25" i="21"/>
  <c r="V26" i="21"/>
  <c r="V27" i="21"/>
  <c r="V28" i="21"/>
  <c r="V29" i="21"/>
  <c r="V30" i="21"/>
  <c r="V31" i="21"/>
  <c r="V32" i="21"/>
  <c r="V33" i="21"/>
  <c r="X6" i="21"/>
  <c r="X7" i="21"/>
  <c r="X8" i="21"/>
  <c r="X9" i="21"/>
  <c r="X10" i="21"/>
  <c r="X11" i="21"/>
  <c r="X12" i="21"/>
  <c r="X13" i="21"/>
  <c r="X14" i="21"/>
  <c r="X15" i="21"/>
  <c r="X16" i="21"/>
  <c r="X17" i="21"/>
  <c r="X18" i="21"/>
  <c r="X19" i="21"/>
  <c r="X20" i="21"/>
  <c r="X21" i="21"/>
  <c r="X22" i="21"/>
  <c r="X23" i="21"/>
  <c r="X24" i="21"/>
  <c r="X25" i="21"/>
  <c r="X26" i="21"/>
  <c r="X27" i="21"/>
  <c r="X28" i="21"/>
  <c r="X29" i="21"/>
  <c r="X30" i="21"/>
  <c r="X31" i="21"/>
  <c r="X32" i="21"/>
  <c r="X33" i="21"/>
  <c r="X5" i="21"/>
  <c r="O5" i="21"/>
  <c r="I6" i="21"/>
  <c r="I7" i="21"/>
  <c r="I8" i="21"/>
  <c r="I9" i="21"/>
  <c r="I10" i="21"/>
  <c r="I11" i="21"/>
  <c r="I12" i="21"/>
  <c r="I13" i="21"/>
  <c r="I14" i="21"/>
  <c r="I15" i="21"/>
  <c r="I16" i="21"/>
  <c r="I17" i="21"/>
  <c r="I18" i="21"/>
  <c r="I19" i="21"/>
  <c r="I20" i="21"/>
  <c r="I21" i="21"/>
  <c r="I22" i="21"/>
  <c r="I23" i="21"/>
  <c r="I24" i="21"/>
  <c r="I25" i="21"/>
  <c r="I26" i="21"/>
  <c r="I27" i="21"/>
  <c r="I28" i="21"/>
  <c r="I29" i="21"/>
  <c r="I30" i="21"/>
  <c r="I31" i="21"/>
  <c r="I32" i="21"/>
  <c r="I33" i="21"/>
  <c r="I5" i="21"/>
  <c r="V5" i="21"/>
  <c r="O6" i="21"/>
  <c r="O7" i="21"/>
  <c r="O8" i="21"/>
  <c r="O9" i="21"/>
  <c r="O10" i="21"/>
  <c r="O11" i="21"/>
  <c r="O12" i="21"/>
  <c r="O13" i="21"/>
  <c r="O14" i="21"/>
  <c r="O15" i="21"/>
  <c r="O16" i="21"/>
  <c r="O17" i="21"/>
  <c r="O18" i="21"/>
  <c r="O19" i="21"/>
  <c r="O20" i="21"/>
  <c r="O21" i="21"/>
  <c r="O22" i="21"/>
  <c r="O23" i="21"/>
  <c r="O24" i="21"/>
  <c r="O25" i="21"/>
  <c r="O26" i="21"/>
  <c r="O27" i="21"/>
  <c r="O28" i="21"/>
  <c r="O29" i="21"/>
  <c r="O30" i="21"/>
  <c r="O31" i="21"/>
  <c r="O32" i="21"/>
  <c r="O33" i="21"/>
  <c r="H6" i="21"/>
  <c r="H7" i="21"/>
  <c r="H8" i="21"/>
  <c r="H9" i="21"/>
  <c r="H10" i="21"/>
  <c r="H11" i="21"/>
  <c r="H12" i="21"/>
  <c r="H13" i="21"/>
  <c r="H14" i="21"/>
  <c r="H15" i="21"/>
  <c r="H16" i="21"/>
  <c r="H17" i="21"/>
  <c r="H18" i="21"/>
  <c r="H19" i="21"/>
  <c r="H20" i="21"/>
  <c r="H21" i="21"/>
  <c r="H22" i="21"/>
  <c r="H23" i="21"/>
  <c r="H24" i="21"/>
  <c r="H25" i="21"/>
  <c r="H26" i="21"/>
  <c r="H27" i="21"/>
  <c r="H28" i="21"/>
  <c r="H29" i="21"/>
  <c r="H30" i="21"/>
  <c r="H31" i="21"/>
  <c r="H32" i="21"/>
  <c r="H33" i="21"/>
  <c r="G5" i="21"/>
  <c r="E34" i="21"/>
  <c r="C34" i="21"/>
  <c r="F33" i="21"/>
  <c r="E33" i="21"/>
  <c r="G33" i="21"/>
  <c r="C33" i="21"/>
  <c r="F32" i="21"/>
  <c r="E32" i="21"/>
  <c r="G32" i="21"/>
  <c r="C32" i="21"/>
  <c r="F31" i="21"/>
  <c r="E31" i="21"/>
  <c r="G31" i="21"/>
  <c r="C31" i="21"/>
  <c r="F6" i="21"/>
  <c r="F7" i="21"/>
  <c r="F8" i="21"/>
  <c r="F9" i="21"/>
  <c r="F10" i="21"/>
  <c r="F11" i="21"/>
  <c r="F12" i="21"/>
  <c r="F13" i="21"/>
  <c r="F14" i="21"/>
  <c r="F15" i="21"/>
  <c r="F16" i="21"/>
  <c r="F17" i="21"/>
  <c r="F18" i="21"/>
  <c r="F19" i="21"/>
  <c r="F20" i="21"/>
  <c r="F21" i="21"/>
  <c r="F22" i="21"/>
  <c r="F23" i="21"/>
  <c r="F24" i="21"/>
  <c r="F25" i="21"/>
  <c r="F26" i="21"/>
  <c r="F27" i="21"/>
  <c r="F28" i="21"/>
  <c r="F29" i="21"/>
  <c r="F30" i="21"/>
  <c r="E9" i="21"/>
  <c r="E10" i="21"/>
  <c r="E11" i="21"/>
  <c r="E12" i="21"/>
  <c r="E13" i="21"/>
  <c r="E14" i="21"/>
  <c r="E15" i="21"/>
  <c r="E16" i="21"/>
  <c r="E17" i="21"/>
  <c r="E18" i="21"/>
  <c r="E19" i="21"/>
  <c r="E20" i="21"/>
  <c r="E21" i="21"/>
  <c r="E22" i="21"/>
  <c r="E23" i="21"/>
  <c r="E24" i="21"/>
  <c r="E25" i="21"/>
  <c r="E26" i="21"/>
  <c r="E27" i="21"/>
  <c r="E28" i="21"/>
  <c r="E29" i="21"/>
  <c r="E30" i="21"/>
  <c r="G6" i="21"/>
  <c r="G7" i="21"/>
  <c r="G8" i="21"/>
  <c r="G9" i="21"/>
  <c r="G10" i="21"/>
  <c r="G11" i="21"/>
  <c r="G12" i="21"/>
  <c r="G13" i="21"/>
  <c r="G14" i="21"/>
  <c r="G15" i="21"/>
  <c r="G16" i="21"/>
  <c r="G17" i="21"/>
  <c r="G18" i="21"/>
  <c r="G19" i="21"/>
  <c r="G20" i="21"/>
  <c r="G21" i="21"/>
  <c r="G22" i="21"/>
  <c r="G23" i="21"/>
  <c r="G24" i="21"/>
  <c r="G25" i="21"/>
  <c r="G26" i="21"/>
  <c r="G27" i="21"/>
  <c r="G28" i="21"/>
  <c r="G29" i="21"/>
  <c r="G30" i="21"/>
  <c r="C7" i="21"/>
  <c r="C8" i="21"/>
  <c r="C9" i="21"/>
  <c r="C10" i="21"/>
  <c r="C11" i="21"/>
  <c r="C12" i="21"/>
  <c r="C13" i="21"/>
  <c r="C14" i="21"/>
  <c r="C15" i="21"/>
  <c r="C16" i="21"/>
  <c r="C17" i="21"/>
  <c r="C18" i="21"/>
  <c r="C19" i="21"/>
  <c r="C20" i="21"/>
  <c r="C21" i="21"/>
  <c r="C22" i="21"/>
  <c r="C23" i="21"/>
  <c r="C24" i="21"/>
  <c r="C25" i="21"/>
  <c r="C26" i="21"/>
  <c r="C27" i="21"/>
  <c r="C28" i="21"/>
  <c r="C29" i="21"/>
  <c r="C30" i="21"/>
  <c r="E7" i="21"/>
  <c r="E6" i="21"/>
  <c r="E5" i="21"/>
  <c r="E8" i="21"/>
</calcChain>
</file>

<file path=xl/sharedStrings.xml><?xml version="1.0" encoding="utf-8"?>
<sst xmlns="http://schemas.openxmlformats.org/spreadsheetml/2006/main" count="112" uniqueCount="103">
  <si>
    <t>Anleitung</t>
  </si>
  <si>
    <t>Fach</t>
  </si>
  <si>
    <t>E-Ko</t>
  </si>
  <si>
    <t>E-PuZ</t>
  </si>
  <si>
    <t>Jahr</t>
  </si>
  <si>
    <t>Vorname</t>
  </si>
  <si>
    <t>Niveau</t>
  </si>
  <si>
    <t>Schulname</t>
  </si>
  <si>
    <t>Kursbezeichnung</t>
  </si>
  <si>
    <t>E-Ko1</t>
  </si>
  <si>
    <t>E-Ko2</t>
  </si>
  <si>
    <t>E-Ko3</t>
  </si>
  <si>
    <t>E-Ko4</t>
  </si>
  <si>
    <t>Ort Z-du</t>
  </si>
  <si>
    <t>Z-du</t>
  </si>
  <si>
    <t>Geburtsdatum</t>
  </si>
  <si>
    <t>Art der mündlichen Abiturprüfung</t>
  </si>
  <si>
    <t>PrArtMdl</t>
  </si>
  <si>
    <t>Stammschule</t>
  </si>
  <si>
    <t>PrArt</t>
  </si>
  <si>
    <t>S1S4</t>
  </si>
  <si>
    <t>Geschlecht</t>
  </si>
  <si>
    <t>Abinote</t>
  </si>
  <si>
    <t xml:space="preserve"> Profilfach</t>
  </si>
  <si>
    <t>Bilingual</t>
  </si>
  <si>
    <t>Fachzusatz 
Fremdsprache</t>
  </si>
  <si>
    <t>Semester-leistung (S1-S4) im Prüfungsfach</t>
  </si>
  <si>
    <t>BWL</t>
  </si>
  <si>
    <t>PGW</t>
  </si>
  <si>
    <t>VWL</t>
  </si>
  <si>
    <t>Notenpunkte mündliche Abiturprüfung</t>
  </si>
  <si>
    <t>Aufgabenstellung</t>
  </si>
  <si>
    <t>MAP-Code</t>
  </si>
  <si>
    <t>Ergebnisse mündliche Prüfungen</t>
  </si>
  <si>
    <t>Abitur</t>
  </si>
  <si>
    <t>Prüfungsfach</t>
  </si>
  <si>
    <t>Schulnummer</t>
  </si>
  <si>
    <t>nicht bilingual</t>
  </si>
  <si>
    <t>Altgriechisch</t>
  </si>
  <si>
    <t>Arabisch</t>
  </si>
  <si>
    <t>Biologie</t>
  </si>
  <si>
    <t>Chemie</t>
  </si>
  <si>
    <t>Chinesisch</t>
  </si>
  <si>
    <t>Deutsch</t>
  </si>
  <si>
    <t>Englisch</t>
  </si>
  <si>
    <t>Englisch an beruflichen Schulen</t>
  </si>
  <si>
    <t>Farsi</t>
  </si>
  <si>
    <t>Französisch</t>
  </si>
  <si>
    <t>Geographie</t>
  </si>
  <si>
    <t>Geschichte</t>
  </si>
  <si>
    <t>Griechisch</t>
  </si>
  <si>
    <t>Informatik</t>
  </si>
  <si>
    <t>Italienisch</t>
  </si>
  <si>
    <t>Kunst</t>
  </si>
  <si>
    <t>Latein</t>
  </si>
  <si>
    <t>Mathematik mit CAS</t>
  </si>
  <si>
    <t>Mathematik mit WTR</t>
  </si>
  <si>
    <t>Musik</t>
  </si>
  <si>
    <t>Pädagogik</t>
  </si>
  <si>
    <t>Philosophie</t>
  </si>
  <si>
    <t>Physik</t>
  </si>
  <si>
    <t>Polnisch</t>
  </si>
  <si>
    <t>Portugiesisch</t>
  </si>
  <si>
    <t>Psychologie</t>
  </si>
  <si>
    <t>Religion katholisch</t>
  </si>
  <si>
    <t>Russisch</t>
  </si>
  <si>
    <t>Spanisch</t>
  </si>
  <si>
    <t>Sport</t>
  </si>
  <si>
    <t>Technik - Flugzeugtechnik</t>
  </si>
  <si>
    <t>Technik - Ingenieurswissenschaften</t>
  </si>
  <si>
    <t>Theater</t>
  </si>
  <si>
    <t>Türkisch</t>
  </si>
  <si>
    <t>Wirtschaft</t>
  </si>
  <si>
    <t>Durchschnitts-note im Abitur insgesamt</t>
  </si>
  <si>
    <t>Wenn nach dem Öffenen des Dokuments eine Sicherheitswarnung angezeigt wird, wählen Sie "Inhalt aktivieren". Speichern Sie diese Datei, soweit noch nicht geschehen, unter einem neuen Namen. Falls es beim Speichern eine Kompatibilitätswarnung gibt, wählen Sie "Weiter".</t>
  </si>
  <si>
    <t>Schulform</t>
  </si>
  <si>
    <t>MdlPr</t>
  </si>
  <si>
    <t>MdlNpr</t>
  </si>
  <si>
    <t>Vorab</t>
  </si>
  <si>
    <r>
      <t xml:space="preserve">Tragen Sie in der Tabelle </t>
    </r>
    <r>
      <rPr>
        <b/>
        <sz val="11"/>
        <rFont val="Arial"/>
        <family val="2"/>
      </rPr>
      <t>Mdl.-Pr</t>
    </r>
    <r>
      <rPr>
        <sz val="11"/>
        <rFont val="Arial"/>
        <family val="2"/>
      </rPr>
      <t xml:space="preserve"> den Namen Ihrer Schule (Stammschule), die Schulnummer und die Kursbezeichnung ein. Wählen Sie die Schulform, das Fach und das Anforderungsniveau aus. Überprüfen Sie die Voreinstellungen und ergänzen Sie ggf. die Zelle Bilingual (Voreinstellung "nicht bilingual") und den Fachzusatz Fremdsprache.</t>
    </r>
  </si>
  <si>
    <t>Allgemeine Angaben pro Kurs</t>
  </si>
  <si>
    <t>Prüfungsergebnisse</t>
  </si>
  <si>
    <t>Löschen einzelner Schüler*innen</t>
  </si>
  <si>
    <t>Monitoringdaten</t>
  </si>
  <si>
    <t>Stammdaten Schüler*innen</t>
  </si>
  <si>
    <t>Übertragen Sie aus Ihren Excel- oder Word-Dateien oder Ihren Klassenlisten die Schülernamen, das Geschlecht und das Geburtsdatum. Es wird nun automatisch für jede*n Schüler*in ein Code erstellt (MAP-Code in Spalte E).</t>
  </si>
  <si>
    <t>Um einzelne Schüler*innen zu löschen, die doch nicht an den mündlichen Prüfungen teilgenommen haben, müssen Sie zunächst den Blattschutz des Arbeitsblatts Mdl.-Pr aufheben. Klicken Sie dazu auf den Reiter "Überprüfen" und anschließend unter Änderungen auf "Blattschutz aufheben". Markieren Sie die jeweils ganze Zeile und wählen Sie per Rechtsklick auf die Zeilennummer die Option "Zellen löschen" aus. Es wird die ganze Zeile gelöscht. Auf dem Arbeitsblatt Eva gehen Sie bitte analog vor.</t>
  </si>
  <si>
    <t>Verschlüsselung</t>
  </si>
  <si>
    <r>
      <t xml:space="preserve">Mündliche Abiturprüfungen 
Kurzanleitung
</t>
    </r>
    <r>
      <rPr>
        <sz val="11"/>
        <rFont val="Arial"/>
        <family val="2"/>
      </rPr>
      <t xml:space="preserve">Mit der Excel-Hilfe können Sie die mündlichen Abiturprüfungen vorbereiten und die für das Monitoring der Abschlussprüfungen notwendigen Daten zusammenstellen. Für die schriftlichen Abiturprüfungen (inklusive mündliche Nachprüfungen) gibt es eine separate Excel-Hilfe. 
</t>
    </r>
    <r>
      <rPr>
        <b/>
        <sz val="11"/>
        <rFont val="Arial"/>
        <family val="2"/>
      </rPr>
      <t>Bitte speichern Sie für jedes Prüfungsfach und jeden Kurs eine separate Datei ab.</t>
    </r>
  </si>
  <si>
    <t>Nachname</t>
  </si>
  <si>
    <t>Recht</t>
  </si>
  <si>
    <t>Religion konfessionsübergreifend</t>
  </si>
  <si>
    <t>Dko</t>
  </si>
  <si>
    <t>CAS</t>
  </si>
  <si>
    <t>Abfragetyp</t>
  </si>
  <si>
    <t>Abitur_bestanden</t>
  </si>
  <si>
    <r>
      <t xml:space="preserve">Nach dem Ende der mündlichen Prüfungen ergänzen Sie 
- die </t>
    </r>
    <r>
      <rPr>
        <b/>
        <sz val="11"/>
        <rFont val="Arial"/>
        <family val="2"/>
      </rPr>
      <t>Art der Prüfung</t>
    </r>
    <r>
      <rPr>
        <sz val="11"/>
        <rFont val="Arial"/>
        <family val="2"/>
      </rPr>
      <t xml:space="preserve"> (klassische mündliche Prüfung oder Präsentationsprüfung), 
- die erreichten </t>
    </r>
    <r>
      <rPr>
        <b/>
        <sz val="11"/>
        <rFont val="Arial"/>
        <family val="2"/>
      </rPr>
      <t>Notenpunkte</t>
    </r>
    <r>
      <rPr>
        <sz val="11"/>
        <rFont val="Arial"/>
        <family val="2"/>
      </rPr>
      <t xml:space="preserve">, 
- die </t>
    </r>
    <r>
      <rPr>
        <b/>
        <sz val="11"/>
        <rFont val="Arial"/>
        <family val="2"/>
      </rPr>
      <t>Semesterleistungen</t>
    </r>
    <r>
      <rPr>
        <sz val="11"/>
        <rFont val="Arial"/>
        <family val="2"/>
      </rPr>
      <t xml:space="preserve"> im jeweiligen Fach sowie 
- die </t>
    </r>
    <r>
      <rPr>
        <b/>
        <sz val="11"/>
        <rFont val="Arial"/>
        <family val="2"/>
      </rPr>
      <t>Abiturgesamtnote</t>
    </r>
    <r>
      <rPr>
        <sz val="11"/>
        <rFont val="Arial"/>
        <family val="2"/>
      </rPr>
      <t xml:space="preserve"> der Schüler*innen. 
Hat der*die Schüler*in die Abiturprüfungen nicht bestanden, geben Sie bitte bei der Abiturgesamtnote eine 0 ein.</t>
    </r>
  </si>
  <si>
    <r>
      <t xml:space="preserve">Die für das Monitoring der Abschlussprüfungen erforderlichen Daten werden automatisch in Tabelle </t>
    </r>
    <r>
      <rPr>
        <b/>
        <sz val="11"/>
        <rFont val="Arial"/>
        <family val="2"/>
      </rPr>
      <t>Eva</t>
    </r>
    <r>
      <rPr>
        <sz val="11"/>
        <rFont val="Arial"/>
        <family val="2"/>
      </rPr>
      <t xml:space="preserve"> zusammengestellt. Speichern Sie die Daten (siehe nächste Zeile) und senden Sie die Daten über das BSB-Netzwerk an das IfBQ.</t>
    </r>
  </si>
  <si>
    <t>Speichern der Tabelle Eva</t>
  </si>
  <si>
    <r>
      <t xml:space="preserve">Da sich in der Vergangenheit vermehrt Schwierigkeiten mit den im Dokument enthaltenen Makros ergeben haben, wurden diese in der aktuellen Excel-Hilfe entfernt. Daher können Sie nicht wie bisher im Tabellenblatt </t>
    </r>
    <r>
      <rPr>
        <b/>
        <sz val="11"/>
        <color rgb="FFFF0000"/>
        <rFont val="Arial"/>
        <family val="2"/>
      </rPr>
      <t>Eva</t>
    </r>
    <r>
      <rPr>
        <sz val="11"/>
        <color rgb="FFFF0000"/>
        <rFont val="Arial"/>
        <family val="2"/>
      </rPr>
      <t xml:space="preserve"> auf den Butten "Speichern" klicken sondern müssen folgendermaßen vorgehen:  Klicken Sie mit der rechten Maustaste auf das Tabellenblattregister Eva. Wählen Sie die Funktion "Verschieben oder kopieren" aus. Wählen Sie in der anschließend präsentierten Dialogbox im Auswahlfeld "Zur Mappe" die Option "Neue Arbeitsmappe". Anschließend noch die Option “Kopie erstellen” aktivieren und mit “OK” bestätigen. Damit werden die Inhalte des Arbeitsblatts Eva in eine neue Tabelle kopiert, die Sie abspeichern und per Mail an das IfBQ schicken können. Bitte wählen Sie für das Abspeichern den in Zelle A1 vorgeschlagenen Dateinamen.</t>
    </r>
  </si>
  <si>
    <t>Version: 2024-10-30</t>
  </si>
  <si>
    <r>
      <t xml:space="preserve">Wenn Sie keinen Zugang zum BSB-Netzwerk haben, verschicken Sie die Excel-Dateien bitte verschlüsselt mit dem Passwort: </t>
    </r>
    <r>
      <rPr>
        <i/>
        <sz val="11"/>
        <rFont val="Arial"/>
        <family val="2"/>
      </rPr>
      <t>Abi_Daten_2025</t>
    </r>
  </si>
  <si>
    <r>
      <t xml:space="preserve">Die Daten in dieser Tabelle müssen für das Monitoring an das IfBQ, Referat BQ 11 (Monitoring und Programmevaluation), gemailt werden: 
</t>
    </r>
    <r>
      <rPr>
        <b/>
        <sz val="10"/>
        <rFont val="Arial"/>
        <family val="2"/>
      </rPr>
      <t xml:space="preserve">eva-abi@ifbq.hamburg.de 
</t>
    </r>
    <r>
      <rPr>
        <sz val="10"/>
        <rFont val="Arial"/>
        <family val="2"/>
      </rPr>
      <t xml:space="preserve">
</t>
    </r>
    <r>
      <rPr>
        <b/>
        <sz val="10"/>
        <color rgb="FFFF0000"/>
        <rFont val="Arial"/>
        <family val="2"/>
      </rPr>
      <t xml:space="preserve">Da sich in der Vergangenheit vermehrt Schwierigkeiten mit den im Dokument enthaltenen Makros ergeben haben, wurden diese in der aktuellen Excel-Hilfe entfernt. Daher können Sie nicht wie bisher mit der Schaltfläche "Speichern" abspeichern. Bitte gehen Sie zum Speichern folgendermaßen vor:  
</t>
    </r>
    <r>
      <rPr>
        <sz val="10"/>
        <color rgb="FFFF0000"/>
        <rFont val="Arial"/>
        <family val="2"/>
      </rPr>
      <t xml:space="preserve">
Klicken Sie mit der rechten Maustaste auf das Tabellenblattregister Eva. Wählen Sie die Funktion "Verschieben oder kopieren" aus. Wählen Sie in der anschließend präsentierten Dialogbox im Auswahlfeld "Zur Mappe" die Option "Neue Arbeitsmappe". Anschließend noch die Option “Kopie erstellen” aktivieren und mit “OK” bestätigen. Damit werden die Inhalte des Arbeitsblatts Eva in eine neue Tabelle kopiert, die Sie abspeichern und per Mail an das IfBQ schicken können. Bitte wählen Sie für das Abspeichern den in Zelle A1 vorgeschlagenen Dateinamen.</t>
    </r>
    <r>
      <rPr>
        <sz val="10"/>
        <rFont val="Arial"/>
        <family val="2"/>
      </rPr>
      <t xml:space="preserve">
</t>
    </r>
    <r>
      <rPr>
        <b/>
        <sz val="10"/>
        <rFont val="Arial"/>
        <family val="2"/>
      </rPr>
      <t xml:space="preserve"> 
</t>
    </r>
    <r>
      <rPr>
        <sz val="10"/>
        <rFont val="Arial"/>
        <family val="2"/>
      </rPr>
      <t xml:space="preserve">Senden Sie nun diese Datei - oder auch mehrere aus unterschiedlichen Kursen - an die oben angegebene Adresse. Bitte nutzen Sie aus datenschutzgründen für die Übermittlung </t>
    </r>
    <r>
      <rPr>
        <b/>
        <u/>
        <sz val="10"/>
        <rFont val="Arial"/>
        <family val="2"/>
      </rPr>
      <t>das BSB-Netzwerk!</t>
    </r>
    <r>
      <rPr>
        <sz val="10"/>
        <rFont val="Arial"/>
        <family val="2"/>
      </rPr>
      <t xml:space="preserve"> Wenn Sie keinen Zugang zum BSB-Netzwerk haben, verschlüsseln Sie die Dateien bitte mit dem Passwort </t>
    </r>
    <r>
      <rPr>
        <i/>
        <sz val="10"/>
        <rFont val="Arial"/>
        <family val="2"/>
      </rPr>
      <t>Abi_Daten_2025</t>
    </r>
    <r>
      <rPr>
        <sz val="10"/>
        <rFont val="Arial"/>
        <family val="2"/>
      </rPr>
      <t xml:space="preserve"> Ihre Daten werden in jedem Fall vertraulich behandelt.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</si>
</sst>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b/>
      <sz val="10"/>
      <name val="Arial"/>
      <family val="2"/>
    </font>
    <font>
      <b/>
      <sz val="12"/>
      <name val="Arial"/>
      <family val="2"/>
    </font>
    <font>
      <b/>
      <sz val="8"/>
      <name val="Arial"/>
      <family val="2"/>
    </font>
    <font>
      <sz val="10"/>
      <name val="Arial"/>
      <family val="2"/>
    </font>
    <font>
      <sz val="14"/>
      <name val="Arial"/>
      <family val="2"/>
    </font>
    <font>
      <sz val="10"/>
      <color indexed="10"/>
      <name val="Arial"/>
      <family val="2"/>
    </font>
    <font>
      <b/>
      <sz val="18"/>
      <color indexed="10"/>
      <name val="Arial"/>
      <family val="2"/>
    </font>
    <font>
      <b/>
      <sz val="18"/>
      <name val="Arial"/>
      <family val="2"/>
    </font>
    <font>
      <sz val="11"/>
      <name val="Arial"/>
      <family val="2"/>
    </font>
    <font>
      <b/>
      <u/>
      <sz val="10"/>
      <name val="Arial"/>
      <family val="2"/>
    </font>
    <font>
      <sz val="10"/>
      <name val="Arial"/>
      <family val="2"/>
    </font>
    <font>
      <b/>
      <sz val="16"/>
      <name val="Arial"/>
      <family val="2"/>
    </font>
    <font>
      <b/>
      <sz val="11"/>
      <name val="Arial"/>
      <family val="2"/>
    </font>
    <font>
      <sz val="11"/>
      <color theme="1"/>
      <name val="Calibri"/>
      <family val="2"/>
      <scheme val="minor"/>
    </font>
    <font>
      <b/>
      <sz val="10"/>
      <color rgb="FFFF0000"/>
      <name val="Arial"/>
      <family val="2"/>
    </font>
    <font>
      <sz val="10"/>
      <color theme="1"/>
      <name val="Arial"/>
      <family val="2"/>
    </font>
    <font>
      <i/>
      <sz val="11"/>
      <name val="Arial"/>
      <family val="2"/>
    </font>
    <font>
      <i/>
      <sz val="10"/>
      <name val="Arial"/>
      <family val="2"/>
    </font>
    <font>
      <sz val="11"/>
      <color rgb="FF000000"/>
      <name val="Calibri"/>
      <family val="2"/>
    </font>
    <font>
      <sz val="10"/>
      <color rgb="FFFF0000"/>
      <name val="Arial"/>
      <family val="2"/>
    </font>
    <font>
      <sz val="11"/>
      <color rgb="FFFF0000"/>
      <name val="Arial"/>
      <family val="2"/>
    </font>
    <font>
      <b/>
      <sz val="11"/>
      <color rgb="FFFF0000"/>
      <name val="Arial"/>
      <family val="2"/>
    </font>
  </fonts>
  <fills count="4">
    <fill>
      <patternFill patternType="none"/>
    </fill>
    <fill>
      <patternFill patternType="gray125"/>
    </fill>
    <fill>
      <patternFill patternType="solid">
        <fgColor rgb="FFA0BBDC"/>
        <bgColor indexed="64"/>
      </patternFill>
    </fill>
    <fill>
      <patternFill patternType="solid">
        <fgColor rgb="FFDCE6F2"/>
        <bgColor indexed="64"/>
      </patternFill>
    </fill>
  </fills>
  <borders count="2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9" fontId="11" fillId="0" borderId="0" applyFont="0" applyFill="0" applyBorder="0" applyAlignment="0" applyProtection="0"/>
    <xf numFmtId="0" fontId="14" fillId="0" borderId="0"/>
    <xf numFmtId="0" fontId="11" fillId="0" borderId="0"/>
    <xf numFmtId="0" fontId="4" fillId="0" borderId="0"/>
  </cellStyleXfs>
  <cellXfs count="100">
    <xf numFmtId="0" fontId="0" fillId="0" borderId="0" xfId="0"/>
    <xf numFmtId="0" fontId="4" fillId="0" borderId="0" xfId="0" applyFont="1"/>
    <xf numFmtId="0" fontId="0" fillId="0" borderId="0" xfId="0" applyBorder="1" applyAlignment="1">
      <alignment horizontal="left" vertical="center" wrapText="1"/>
    </xf>
    <xf numFmtId="0" fontId="0" fillId="0" borderId="0" xfId="0" applyAlignment="1">
      <alignment horizontal="center" vertical="center" wrapText="1"/>
    </xf>
    <xf numFmtId="0" fontId="5" fillId="0" borderId="0" xfId="0" applyFont="1" applyAlignment="1">
      <alignment horizontal="right" vertical="center" wrapText="1"/>
    </xf>
    <xf numFmtId="0" fontId="6" fillId="0" borderId="0" xfId="0" applyFont="1"/>
    <xf numFmtId="0" fontId="4" fillId="0" borderId="0" xfId="0" applyNumberFormat="1" applyFont="1"/>
    <xf numFmtId="0" fontId="4" fillId="0" borderId="0" xfId="0" applyFont="1" applyAlignment="1">
      <alignment horizontal="right" vertical="center" wrapText="1"/>
    </xf>
    <xf numFmtId="0" fontId="2" fillId="0" borderId="0" xfId="0" applyFont="1" applyBorder="1" applyAlignment="1">
      <alignment vertical="center" wrapText="1"/>
    </xf>
    <xf numFmtId="0" fontId="8" fillId="0" borderId="0" xfId="0" applyFont="1" applyFill="1" applyBorder="1" applyAlignment="1">
      <alignment vertical="center" wrapText="1"/>
    </xf>
    <xf numFmtId="0" fontId="0" fillId="0" borderId="0" xfId="0" applyBorder="1" applyAlignment="1">
      <alignment horizontal="center" vertical="center" wrapText="1"/>
    </xf>
    <xf numFmtId="0" fontId="9" fillId="0" borderId="0" xfId="0" applyFont="1" applyBorder="1" applyAlignment="1">
      <alignment vertical="center" wrapText="1"/>
    </xf>
    <xf numFmtId="0" fontId="4" fillId="0" borderId="1" xfId="0" applyFont="1" applyBorder="1"/>
    <xf numFmtId="0" fontId="4" fillId="0" borderId="1" xfId="0" applyNumberFormat="1" applyFont="1" applyBorder="1"/>
    <xf numFmtId="0" fontId="4" fillId="0" borderId="0" xfId="0" applyFont="1" applyAlignment="1">
      <alignment horizontal="right" vertical="center"/>
    </xf>
    <xf numFmtId="0" fontId="4" fillId="0" borderId="2" xfId="0" applyFont="1" applyFill="1" applyBorder="1" applyAlignment="1" applyProtection="1">
      <alignment horizontal="center" vertical="center"/>
      <protection locked="0"/>
    </xf>
    <xf numFmtId="0" fontId="4" fillId="0" borderId="2" xfId="0" applyFont="1" applyFill="1" applyBorder="1" applyAlignment="1" applyProtection="1">
      <alignment vertical="center"/>
      <protection locked="0"/>
    </xf>
    <xf numFmtId="1" fontId="0" fillId="0" borderId="2" xfId="0" applyNumberFormat="1" applyFill="1" applyBorder="1" applyAlignment="1" applyProtection="1">
      <alignment horizontal="left" vertical="center"/>
      <protection locked="0"/>
    </xf>
    <xf numFmtId="0" fontId="12" fillId="0" borderId="0" xfId="0" applyFont="1" applyFill="1" applyAlignment="1" applyProtection="1">
      <alignment horizontal="left" vertical="center"/>
    </xf>
    <xf numFmtId="0" fontId="12" fillId="0" borderId="0" xfId="0" applyFont="1" applyFill="1" applyAlignment="1" applyProtection="1">
      <alignment vertical="center"/>
    </xf>
    <xf numFmtId="0" fontId="2" fillId="0" borderId="0" xfId="0" applyFont="1" applyFill="1" applyBorder="1" applyAlignment="1" applyProtection="1"/>
    <xf numFmtId="0" fontId="4" fillId="0" borderId="3" xfId="0" applyFont="1" applyFill="1" applyBorder="1" applyAlignment="1" applyProtection="1">
      <alignment vertical="center" wrapText="1"/>
    </xf>
    <xf numFmtId="0" fontId="4" fillId="0" borderId="3" xfId="0" applyFont="1" applyFill="1" applyBorder="1" applyAlignment="1" applyProtection="1">
      <alignment vertical="center"/>
    </xf>
    <xf numFmtId="0" fontId="3" fillId="0" borderId="0" xfId="3" applyFont="1" applyFill="1" applyBorder="1" applyAlignment="1" applyProtection="1">
      <alignment horizontal="center" vertical="center" wrapText="1"/>
    </xf>
    <xf numFmtId="0" fontId="3" fillId="2" borderId="2" xfId="0" applyFont="1" applyFill="1" applyBorder="1" applyAlignment="1" applyProtection="1">
      <alignment horizontal="center" vertical="center"/>
    </xf>
    <xf numFmtId="0" fontId="3" fillId="2" borderId="2" xfId="3" applyFont="1" applyFill="1" applyBorder="1" applyAlignment="1" applyProtection="1">
      <alignment horizontal="center" vertical="center" wrapText="1"/>
    </xf>
    <xf numFmtId="0" fontId="4" fillId="0" borderId="2" xfId="0" applyFont="1" applyFill="1" applyBorder="1" applyAlignment="1" applyProtection="1">
      <alignment horizontal="left" vertical="center"/>
      <protection locked="0"/>
    </xf>
    <xf numFmtId="0" fontId="3" fillId="2" borderId="2" xfId="0" applyFont="1" applyFill="1" applyBorder="1" applyAlignment="1" applyProtection="1">
      <alignment vertical="center"/>
    </xf>
    <xf numFmtId="0" fontId="12" fillId="0" borderId="0" xfId="0" applyFont="1" applyFill="1" applyAlignment="1" applyProtection="1">
      <alignment horizontal="center" vertical="center"/>
    </xf>
    <xf numFmtId="0" fontId="3" fillId="2" borderId="4" xfId="0" applyFont="1" applyFill="1" applyBorder="1" applyAlignment="1" applyProtection="1">
      <alignment horizontal="left" vertical="center"/>
    </xf>
    <xf numFmtId="0" fontId="3" fillId="2" borderId="2"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0" fontId="3" fillId="2" borderId="4" xfId="0" applyFont="1" applyFill="1" applyBorder="1" applyAlignment="1" applyProtection="1">
      <alignment horizontal="center" vertical="center" wrapText="1"/>
    </xf>
    <xf numFmtId="0" fontId="1" fillId="0" borderId="0" xfId="0" applyFont="1"/>
    <xf numFmtId="14" fontId="4" fillId="0" borderId="2" xfId="0" applyNumberFormat="1" applyFont="1" applyFill="1" applyBorder="1" applyAlignment="1" applyProtection="1">
      <alignment vertical="center"/>
      <protection locked="0"/>
    </xf>
    <xf numFmtId="1" fontId="0" fillId="0" borderId="2" xfId="0" applyNumberFormat="1" applyFill="1" applyBorder="1" applyAlignment="1" applyProtection="1">
      <alignment horizontal="center" vertical="center"/>
      <protection locked="0"/>
    </xf>
    <xf numFmtId="2" fontId="0" fillId="0" borderId="2" xfId="0" applyNumberFormat="1" applyFill="1" applyBorder="1" applyAlignment="1" applyProtection="1">
      <alignment horizontal="center" vertical="center"/>
      <protection locked="0"/>
    </xf>
    <xf numFmtId="2" fontId="4" fillId="0" borderId="2" xfId="0" applyNumberFormat="1" applyFont="1" applyFill="1" applyBorder="1" applyAlignment="1" applyProtection="1">
      <alignment horizontal="center" vertical="center"/>
      <protection locked="0"/>
    </xf>
    <xf numFmtId="0" fontId="4" fillId="0" borderId="0" xfId="0" applyFont="1" applyAlignment="1">
      <alignment vertical="center"/>
    </xf>
    <xf numFmtId="0" fontId="4" fillId="0" borderId="0" xfId="0" applyNumberFormat="1" applyFont="1" applyAlignment="1">
      <alignment vertical="center"/>
    </xf>
    <xf numFmtId="2" fontId="4" fillId="0" borderId="0" xfId="0" applyNumberFormat="1" applyFont="1" applyBorder="1" applyAlignment="1">
      <alignment vertical="center"/>
    </xf>
    <xf numFmtId="0" fontId="4" fillId="0" borderId="0" xfId="0" applyFont="1" applyBorder="1" applyAlignment="1">
      <alignment vertical="center"/>
    </xf>
    <xf numFmtId="0" fontId="4" fillId="0" borderId="3" xfId="0" applyFont="1" applyBorder="1" applyAlignment="1">
      <alignment vertical="center"/>
    </xf>
    <xf numFmtId="0" fontId="1" fillId="2" borderId="2" xfId="0" applyFont="1" applyFill="1" applyBorder="1" applyAlignment="1" applyProtection="1">
      <alignment vertical="center"/>
    </xf>
    <xf numFmtId="0" fontId="9" fillId="0" borderId="0" xfId="0" applyFont="1" applyBorder="1" applyAlignment="1">
      <alignment vertical="center"/>
    </xf>
    <xf numFmtId="0" fontId="0" fillId="0" borderId="0" xfId="0" applyProtection="1"/>
    <xf numFmtId="0" fontId="0" fillId="0" borderId="0" xfId="0" applyFill="1" applyProtection="1"/>
    <xf numFmtId="0" fontId="1" fillId="0" borderId="2" xfId="0" applyFont="1" applyFill="1" applyBorder="1" applyAlignment="1" applyProtection="1">
      <alignment horizontal="left" vertical="center"/>
    </xf>
    <xf numFmtId="0" fontId="4" fillId="0" borderId="2" xfId="0" applyFont="1" applyFill="1" applyBorder="1" applyAlignment="1" applyProtection="1">
      <alignment horizontal="left" vertical="center" wrapText="1"/>
    </xf>
    <xf numFmtId="0" fontId="15"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vertical="center"/>
    </xf>
    <xf numFmtId="0" fontId="0" fillId="0" borderId="0" xfId="0" applyFill="1" applyBorder="1" applyProtection="1"/>
    <xf numFmtId="0" fontId="16" fillId="0" borderId="0" xfId="0" applyFont="1" applyFill="1" applyBorder="1" applyAlignment="1" applyProtection="1">
      <alignment horizontal="center" vertical="center" wrapText="1"/>
    </xf>
    <xf numFmtId="0" fontId="16" fillId="3" borderId="2" xfId="0" applyNumberFormat="1" applyFont="1" applyFill="1" applyBorder="1" applyAlignment="1" applyProtection="1">
      <alignment horizontal="left" vertical="center" wrapText="1"/>
    </xf>
    <xf numFmtId="0" fontId="4" fillId="0" borderId="5" xfId="0" applyFont="1" applyFill="1" applyBorder="1" applyAlignment="1" applyProtection="1">
      <alignment horizontal="left" vertical="center" wrapText="1"/>
    </xf>
    <xf numFmtId="0" fontId="4" fillId="0" borderId="2" xfId="0" applyFont="1" applyFill="1" applyBorder="1" applyAlignment="1" applyProtection="1">
      <alignment vertical="center" wrapText="1"/>
      <protection locked="0"/>
    </xf>
    <xf numFmtId="0" fontId="4" fillId="0" borderId="2" xfId="0" applyFont="1" applyFill="1" applyBorder="1" applyAlignment="1" applyProtection="1">
      <alignment horizontal="center" vertical="center" wrapText="1"/>
      <protection locked="0"/>
    </xf>
    <xf numFmtId="0" fontId="4" fillId="0" borderId="2" xfId="3" applyFont="1" applyFill="1" applyBorder="1" applyAlignment="1" applyProtection="1">
      <alignment horizontal="center" vertical="center" wrapText="1"/>
      <protection locked="0"/>
    </xf>
    <xf numFmtId="0" fontId="16" fillId="0" borderId="2" xfId="0" applyFont="1" applyFill="1" applyBorder="1" applyAlignment="1" applyProtection="1">
      <alignment horizontal="center" vertical="center" wrapText="1"/>
      <protection locked="0"/>
    </xf>
    <xf numFmtId="0" fontId="4" fillId="0" borderId="2" xfId="0" applyNumberFormat="1" applyFont="1" applyFill="1" applyBorder="1" applyAlignment="1" applyProtection="1">
      <alignment horizontal="left" vertical="center"/>
      <protection locked="0"/>
    </xf>
    <xf numFmtId="0" fontId="0" fillId="0" borderId="2" xfId="0" applyNumberFormat="1" applyFill="1" applyBorder="1" applyAlignment="1" applyProtection="1">
      <alignment horizontal="left" vertical="center"/>
      <protection locked="0"/>
    </xf>
    <xf numFmtId="0" fontId="1" fillId="3" borderId="21" xfId="0" applyFont="1" applyFill="1" applyBorder="1" applyAlignment="1">
      <alignment horizontal="left" vertical="center" wrapText="1"/>
    </xf>
    <xf numFmtId="0" fontId="1" fillId="3" borderId="22" xfId="0" applyFont="1" applyFill="1" applyBorder="1" applyAlignment="1">
      <alignment horizontal="left" vertical="center" wrapText="1"/>
    </xf>
    <xf numFmtId="0" fontId="7" fillId="0" borderId="0" xfId="0" applyFont="1" applyBorder="1" applyAlignment="1"/>
    <xf numFmtId="0" fontId="1" fillId="3" borderId="22" xfId="0" applyFont="1" applyFill="1" applyBorder="1" applyAlignment="1">
      <alignment vertical="center" wrapText="1"/>
    </xf>
    <xf numFmtId="0" fontId="4" fillId="0" borderId="13" xfId="0" applyFont="1" applyFill="1" applyBorder="1" applyAlignment="1" applyProtection="1">
      <alignment horizontal="left" vertical="center" wrapText="1"/>
    </xf>
    <xf numFmtId="0" fontId="19" fillId="0" borderId="0" xfId="0" applyFont="1" applyFill="1" applyBorder="1" applyAlignment="1">
      <alignment vertical="center" wrapText="1"/>
    </xf>
    <xf numFmtId="0" fontId="1" fillId="0" borderId="0" xfId="0" applyFont="1" applyFill="1"/>
    <xf numFmtId="0" fontId="15" fillId="3" borderId="23" xfId="0" applyFont="1" applyFill="1" applyBorder="1" applyAlignment="1">
      <alignment horizontal="left" vertical="center" wrapText="1"/>
    </xf>
    <xf numFmtId="0" fontId="9" fillId="0" borderId="6" xfId="0" applyFont="1" applyBorder="1" applyAlignment="1">
      <alignment vertical="center" wrapText="1"/>
    </xf>
    <xf numFmtId="0" fontId="9" fillId="0" borderId="2" xfId="0" applyFont="1" applyBorder="1" applyAlignment="1">
      <alignment vertical="center" wrapText="1"/>
    </xf>
    <xf numFmtId="0" fontId="9" fillId="0" borderId="7" xfId="0" applyFont="1" applyBorder="1" applyAlignment="1">
      <alignment vertical="center" wrapText="1"/>
    </xf>
    <xf numFmtId="0" fontId="9" fillId="0" borderId="16" xfId="0" applyFont="1" applyBorder="1" applyAlignment="1">
      <alignment vertical="center" wrapText="1"/>
    </xf>
    <xf numFmtId="0" fontId="9" fillId="0" borderId="12" xfId="0" applyFont="1" applyBorder="1" applyAlignment="1">
      <alignment vertical="center" wrapText="1"/>
    </xf>
    <xf numFmtId="0" fontId="9" fillId="0" borderId="18" xfId="0" applyFont="1" applyBorder="1" applyAlignment="1">
      <alignment vertical="center" wrapText="1"/>
    </xf>
    <xf numFmtId="0" fontId="21" fillId="0" borderId="17" xfId="0" applyFont="1" applyBorder="1" applyAlignment="1">
      <alignment vertical="center" wrapText="1"/>
    </xf>
    <xf numFmtId="0" fontId="21" fillId="0" borderId="19" xfId="0" applyFont="1" applyBorder="1" applyAlignment="1">
      <alignment vertical="center" wrapText="1"/>
    </xf>
    <xf numFmtId="0" fontId="21" fillId="0" borderId="20" xfId="0" applyFont="1" applyBorder="1" applyAlignment="1">
      <alignment vertical="center" wrapText="1"/>
    </xf>
    <xf numFmtId="0" fontId="13" fillId="3" borderId="8"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1" fillId="2" borderId="11" xfId="0" applyFont="1" applyFill="1" applyBorder="1" applyAlignment="1" applyProtection="1">
      <alignment horizontal="left" vertical="center"/>
    </xf>
    <xf numFmtId="0" fontId="1" fillId="2" borderId="13" xfId="0" applyFont="1" applyFill="1" applyBorder="1" applyAlignment="1" applyProtection="1">
      <alignment horizontal="left" vertical="center"/>
    </xf>
    <xf numFmtId="0" fontId="4" fillId="0" borderId="11"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protection locked="0"/>
    </xf>
    <xf numFmtId="0" fontId="4" fillId="0" borderId="13" xfId="0" applyFont="1" applyFill="1" applyBorder="1" applyAlignment="1" applyProtection="1">
      <alignment horizontal="left" vertical="center"/>
      <protection locked="0"/>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cellXfs>
  <cellStyles count="5">
    <cellStyle name="Prozent 2" xfId="1" xr:uid="{00000000-0005-0000-0000-000000000000}"/>
    <cellStyle name="Standard" xfId="0" builtinId="0"/>
    <cellStyle name="Standard 2" xfId="2" xr:uid="{00000000-0005-0000-0000-000002000000}"/>
    <cellStyle name="Standard 3" xfId="3" xr:uid="{00000000-0005-0000-0000-000003000000}"/>
    <cellStyle name="Standard 3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hamburg.de/contentblob/4092554/data/Kopie%20von%20korrigierteAbiturhilfen2014(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ueFächerliste"/>
      <sheetName val="neuEPuZkorrekt"/>
      <sheetName val="neuKursEtikorrekt"/>
      <sheetName val="ZKO-DEZENTRAL2014nicht relevant"/>
      <sheetName val="E-PuZ ano2014nicht relevant"/>
      <sheetName val="Tabelle1"/>
    </sheetNames>
    <sheetDataSet>
      <sheetData sheetId="0" refreshError="1">
        <row r="2">
          <cell r="A2" t="str">
            <v>Bau</v>
          </cell>
          <cell r="B2" t="str">
            <v>Bautechnik (dezentral)</v>
          </cell>
          <cell r="C2">
            <v>0</v>
          </cell>
        </row>
        <row r="3">
          <cell r="A3" t="str">
            <v>BiE</v>
          </cell>
          <cell r="B3" t="str">
            <v>Biologie auf Englisch (dezentral)</v>
          </cell>
          <cell r="C3">
            <v>0</v>
          </cell>
        </row>
        <row r="4">
          <cell r="A4" t="str">
            <v>Bio</v>
          </cell>
          <cell r="B4" t="str">
            <v>Biologie (zentral)</v>
          </cell>
          <cell r="C4">
            <v>0</v>
          </cell>
        </row>
        <row r="5">
          <cell r="A5" t="str">
            <v>BWL</v>
          </cell>
          <cell r="B5" t="str">
            <v>Betriebswirtschaftslehre auf Englisch (dezentral)</v>
          </cell>
          <cell r="C5">
            <v>0</v>
          </cell>
        </row>
        <row r="6">
          <cell r="A6" t="str">
            <v>BWL</v>
          </cell>
          <cell r="B6" t="str">
            <v>Betriebswirtschaftlehre an berufsbildenden Schulen (zentral)</v>
          </cell>
          <cell r="C6">
            <v>0</v>
          </cell>
        </row>
        <row r="7">
          <cell r="A7" t="str">
            <v>Cas</v>
          </cell>
          <cell r="B7" t="str">
            <v>Mathematik mit CAS (dezentral)</v>
          </cell>
          <cell r="C7">
            <v>0</v>
          </cell>
        </row>
        <row r="8">
          <cell r="A8" t="str">
            <v>Che</v>
          </cell>
          <cell r="B8" t="str">
            <v>Chemie (zentral)</v>
          </cell>
          <cell r="C8">
            <v>0</v>
          </cell>
        </row>
        <row r="9">
          <cell r="A9" t="str">
            <v>Chi</v>
          </cell>
          <cell r="B9" t="str">
            <v>Chinesisch (zentral)</v>
          </cell>
          <cell r="C9">
            <v>0</v>
          </cell>
        </row>
        <row r="10">
          <cell r="A10" t="str">
            <v>Deu</v>
          </cell>
          <cell r="B10" t="str">
            <v>Deutsch (zentral)</v>
          </cell>
          <cell r="C10">
            <v>0</v>
          </cell>
        </row>
        <row r="11">
          <cell r="A11" t="str">
            <v>Dsp</v>
          </cell>
          <cell r="B11" t="str">
            <v>Darstellendes Spiel (dezentral)</v>
          </cell>
          <cell r="C11">
            <v>0</v>
          </cell>
        </row>
        <row r="12">
          <cell r="A12" t="str">
            <v>Eco</v>
          </cell>
          <cell r="B12" t="str">
            <v>Economy (dezentral)</v>
          </cell>
          <cell r="C12">
            <v>0</v>
          </cell>
        </row>
        <row r="13">
          <cell r="A13" t="str">
            <v>EnB</v>
          </cell>
          <cell r="B13" t="str">
            <v>Englisch an berufsbildenden Schulen (dezentral)</v>
          </cell>
          <cell r="C13">
            <v>0</v>
          </cell>
        </row>
        <row r="14">
          <cell r="A14" t="str">
            <v>Eng</v>
          </cell>
          <cell r="B14" t="str">
            <v>Englisch (zentral)</v>
          </cell>
          <cell r="C14">
            <v>0</v>
          </cell>
        </row>
        <row r="15">
          <cell r="A15" t="str">
            <v>Frz</v>
          </cell>
          <cell r="B15" t="str">
            <v>Französisch (zentral)</v>
          </cell>
          <cell r="C15">
            <v>0</v>
          </cell>
        </row>
        <row r="16">
          <cell r="A16" t="str">
            <v>GeE</v>
          </cell>
          <cell r="B16" t="str">
            <v>Geschichte auf Englisch (dezentral)</v>
          </cell>
          <cell r="C16">
            <v>0</v>
          </cell>
        </row>
        <row r="17">
          <cell r="A17" t="str">
            <v>GeF</v>
          </cell>
          <cell r="B17" t="str">
            <v>Geschichte auf Französisch (dezentral)</v>
          </cell>
          <cell r="C17">
            <v>0</v>
          </cell>
        </row>
        <row r="18">
          <cell r="A18" t="str">
            <v>Geo</v>
          </cell>
          <cell r="B18" t="str">
            <v>Geografie (zentral)</v>
          </cell>
          <cell r="C18">
            <v>0</v>
          </cell>
        </row>
        <row r="19">
          <cell r="A19" t="str">
            <v>Ges</v>
          </cell>
          <cell r="B19" t="str">
            <v>Geschichte (zentral)</v>
          </cell>
          <cell r="C19">
            <v>0</v>
          </cell>
        </row>
        <row r="20">
          <cell r="A20" t="str">
            <v>GoE</v>
          </cell>
          <cell r="B20" t="str">
            <v>Geografie auf Englisch (dezentral)</v>
          </cell>
          <cell r="C20">
            <v>0</v>
          </cell>
        </row>
        <row r="21">
          <cell r="A21" t="str">
            <v>GoF</v>
          </cell>
          <cell r="B21" t="str">
            <v>Geografie auf Französisch (dezentral)</v>
          </cell>
          <cell r="C21">
            <v>0</v>
          </cell>
        </row>
        <row r="22">
          <cell r="A22" t="str">
            <v>Gri</v>
          </cell>
          <cell r="B22" t="str">
            <v>Griechisch (dezentral)</v>
          </cell>
          <cell r="C22">
            <v>0</v>
          </cell>
        </row>
        <row r="23">
          <cell r="A23" t="str">
            <v>Inf</v>
          </cell>
          <cell r="B23" t="str">
            <v>Informatik (zentral)</v>
          </cell>
          <cell r="C23">
            <v>0</v>
          </cell>
        </row>
        <row r="24">
          <cell r="A24" t="str">
            <v>InT</v>
          </cell>
          <cell r="B24" t="str">
            <v>Informationstechnik an berufsbildenden Schulen (dezentral)</v>
          </cell>
          <cell r="C24">
            <v>0</v>
          </cell>
        </row>
        <row r="25">
          <cell r="A25" t="str">
            <v>Ita</v>
          </cell>
          <cell r="B25" t="str">
            <v>Italienisch (dezentral)</v>
          </cell>
          <cell r="C25">
            <v>0</v>
          </cell>
        </row>
        <row r="26">
          <cell r="A26" t="str">
            <v>Kun</v>
          </cell>
          <cell r="B26" t="str">
            <v>Kunst (dezentral)</v>
          </cell>
          <cell r="C26">
            <v>0</v>
          </cell>
        </row>
        <row r="27">
          <cell r="A27" t="str">
            <v>Lat</v>
          </cell>
          <cell r="B27" t="str">
            <v>Latein (zentral)</v>
          </cell>
          <cell r="C27">
            <v>0</v>
          </cell>
        </row>
        <row r="28">
          <cell r="A28" t="str">
            <v>LuT</v>
          </cell>
          <cell r="B28" t="str">
            <v>Luftfahrttechnik an berufsbildenden Schulen (dezentral)</v>
          </cell>
          <cell r="C28">
            <v>0</v>
          </cell>
        </row>
        <row r="29">
          <cell r="A29" t="str">
            <v>Mat</v>
          </cell>
          <cell r="B29" t="str">
            <v>Mathematik (zentral)</v>
          </cell>
          <cell r="C29">
            <v>0</v>
          </cell>
        </row>
        <row r="30">
          <cell r="A30" t="str">
            <v>Mec</v>
          </cell>
          <cell r="B30" t="str">
            <v>Mechatronik (dezentral)</v>
          </cell>
          <cell r="C30">
            <v>0</v>
          </cell>
        </row>
        <row r="31">
          <cell r="A31" t="str">
            <v>MTe</v>
          </cell>
          <cell r="B31" t="str">
            <v>Maschinenbautechnik (dezentral)</v>
          </cell>
          <cell r="C31">
            <v>0</v>
          </cell>
        </row>
        <row r="32">
          <cell r="A32" t="str">
            <v>Mus</v>
          </cell>
          <cell r="B32" t="str">
            <v>Musik (dezentral)</v>
          </cell>
          <cell r="C32">
            <v>0</v>
          </cell>
        </row>
        <row r="33">
          <cell r="A33" t="str">
            <v>PäB</v>
          </cell>
          <cell r="B33" t="str">
            <v>Pädagogik an berufsbildenden Schulen (zentral)</v>
          </cell>
          <cell r="C33">
            <v>0</v>
          </cell>
        </row>
        <row r="34">
          <cell r="A34" t="str">
            <v>Päd</v>
          </cell>
          <cell r="B34" t="str">
            <v>Pädagogik an allgemeinbildenden Schulen (dezentral)</v>
          </cell>
          <cell r="C34">
            <v>0</v>
          </cell>
        </row>
        <row r="35">
          <cell r="A35" t="str">
            <v>PGB</v>
          </cell>
          <cell r="B35" t="str">
            <v>Politik Gesellschaft Wirtschaft an berufsbildenden Schulen (dezentral)</v>
          </cell>
          <cell r="C35">
            <v>0</v>
          </cell>
        </row>
        <row r="36">
          <cell r="A36" t="str">
            <v>PGE</v>
          </cell>
          <cell r="B36" t="str">
            <v>PGW auf Englisch (dezentral)</v>
          </cell>
          <cell r="C36">
            <v>0</v>
          </cell>
        </row>
        <row r="37">
          <cell r="A37" t="str">
            <v>PGF</v>
          </cell>
          <cell r="B37" t="str">
            <v>PGW auf Französisch (dezentral)</v>
          </cell>
          <cell r="C37">
            <v>0</v>
          </cell>
        </row>
        <row r="38">
          <cell r="A38" t="str">
            <v>PGW</v>
          </cell>
          <cell r="B38" t="str">
            <v>Politik Gesellschaft Wirtschaft (zentral)</v>
          </cell>
          <cell r="C38">
            <v>0</v>
          </cell>
        </row>
        <row r="39">
          <cell r="A39" t="str">
            <v>Phi</v>
          </cell>
          <cell r="B39" t="str">
            <v>Philsophie (zentral)</v>
          </cell>
          <cell r="C39">
            <v>0</v>
          </cell>
        </row>
        <row r="40">
          <cell r="A40" t="str">
            <v>Phy</v>
          </cell>
          <cell r="B40" t="str">
            <v>Physik (zentral)</v>
          </cell>
          <cell r="C40">
            <v>0</v>
          </cell>
        </row>
        <row r="41">
          <cell r="A41" t="str">
            <v>Pol</v>
          </cell>
          <cell r="B41" t="str">
            <v>Polnisch (zentral)</v>
          </cell>
          <cell r="C41">
            <v>0</v>
          </cell>
        </row>
        <row r="42">
          <cell r="A42" t="str">
            <v>Por</v>
          </cell>
          <cell r="B42" t="str">
            <v>Portugiesisch (zentral)</v>
          </cell>
          <cell r="C42">
            <v>0</v>
          </cell>
        </row>
        <row r="43">
          <cell r="A43" t="str">
            <v>PsB</v>
          </cell>
          <cell r="B43" t="str">
            <v>Psychologie an berufsbildenen Schulen (zentral)</v>
          </cell>
          <cell r="C43">
            <v>0</v>
          </cell>
        </row>
        <row r="44">
          <cell r="A44" t="str">
            <v>Psy</v>
          </cell>
          <cell r="B44" t="str">
            <v>Psychologie gA (zentral)</v>
          </cell>
          <cell r="C44">
            <v>0</v>
          </cell>
        </row>
        <row r="45">
          <cell r="A45" t="str">
            <v>Ree</v>
          </cell>
          <cell r="B45" t="str">
            <v>Religion - evangelisch (zentral)</v>
          </cell>
          <cell r="C45">
            <v>0</v>
          </cell>
        </row>
        <row r="46">
          <cell r="A46" t="str">
            <v>Rek</v>
          </cell>
          <cell r="B46" t="str">
            <v>Religion - katholisch (zentral)</v>
          </cell>
          <cell r="C46">
            <v>0</v>
          </cell>
        </row>
        <row r="47">
          <cell r="A47" t="str">
            <v>Rus</v>
          </cell>
          <cell r="B47" t="str">
            <v>Russisch (zentral)</v>
          </cell>
          <cell r="C47">
            <v>0</v>
          </cell>
        </row>
        <row r="48">
          <cell r="A48" t="str">
            <v>Spa</v>
          </cell>
          <cell r="B48" t="str">
            <v>Spanisch (zentral)</v>
          </cell>
          <cell r="C48">
            <v>0</v>
          </cell>
        </row>
        <row r="49">
          <cell r="A49" t="str">
            <v>Spo</v>
          </cell>
          <cell r="B49" t="str">
            <v>Sport (zentral)</v>
          </cell>
          <cell r="C49">
            <v>0</v>
          </cell>
        </row>
        <row r="50">
          <cell r="A50" t="str">
            <v>Tec</v>
          </cell>
          <cell r="B50" t="str">
            <v>Technik an allgemeinbildenden Schulen (dezentral)</v>
          </cell>
          <cell r="C50">
            <v>0</v>
          </cell>
        </row>
        <row r="51">
          <cell r="A51" t="str">
            <v>Tue</v>
          </cell>
          <cell r="B51" t="str">
            <v>Türkisch (zentral)</v>
          </cell>
          <cell r="C51">
            <v>0</v>
          </cell>
        </row>
        <row r="52">
          <cell r="A52" t="str">
            <v>VWL</v>
          </cell>
          <cell r="B52" t="str">
            <v>Volkswirtschaftslehre an berufsbildenden Schulen (zentral)</v>
          </cell>
          <cell r="C52">
            <v>0</v>
          </cell>
        </row>
        <row r="53">
          <cell r="A53" t="str">
            <v>WiE</v>
          </cell>
          <cell r="B53" t="str">
            <v>Wirtschaft auf Englisch (dezentral)</v>
          </cell>
          <cell r="C53">
            <v>0</v>
          </cell>
        </row>
        <row r="54">
          <cell r="A54" t="str">
            <v>Wir</v>
          </cell>
          <cell r="B54" t="str">
            <v>Wirtschaft an allgemeinbildenden Schulen (dezentral)</v>
          </cell>
          <cell r="C54">
            <v>0</v>
          </cell>
        </row>
      </sheetData>
      <sheetData sheetId="1" refreshError="1">
        <row r="3">
          <cell r="A3" t="str">
            <v>Ida-Ehre-Schule</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L35"/>
  <sheetViews>
    <sheetView zoomScaleNormal="100" workbookViewId="0">
      <selection activeCell="J35" sqref="J35"/>
    </sheetView>
  </sheetViews>
  <sheetFormatPr baseColWidth="10" defaultColWidth="11.42578125" defaultRowHeight="12.75" x14ac:dyDescent="0.2"/>
  <cols>
    <col min="1" max="1" width="11.5703125" style="3" customWidth="1"/>
    <col min="2" max="2" width="23.140625" style="3" customWidth="1"/>
    <col min="3" max="5" width="11.42578125" style="3"/>
    <col min="6" max="7" width="11.42578125" style="3" customWidth="1"/>
    <col min="8" max="8" width="11.42578125" style="3"/>
    <col min="9" max="9" width="11.42578125" style="3" customWidth="1"/>
    <col min="10" max="10" width="11.42578125" style="3"/>
    <col min="11" max="11" width="11.42578125" style="3" customWidth="1"/>
    <col min="12" max="12" width="15.5703125" style="3" customWidth="1"/>
    <col min="13" max="16384" width="11.42578125" style="3"/>
  </cols>
  <sheetData>
    <row r="1" spans="2:12" ht="18" customHeight="1" x14ac:dyDescent="0.2">
      <c r="D1" s="9"/>
      <c r="E1" s="9"/>
      <c r="F1" s="9"/>
      <c r="L1" s="4" t="s">
        <v>0</v>
      </c>
    </row>
    <row r="2" spans="2:12" ht="18" customHeight="1" x14ac:dyDescent="0.2">
      <c r="L2" s="14" t="s">
        <v>100</v>
      </c>
    </row>
    <row r="3" spans="2:12" ht="13.5" thickBot="1" x14ac:dyDescent="0.25">
      <c r="K3" s="7"/>
    </row>
    <row r="4" spans="2:12" ht="12.75" customHeight="1" x14ac:dyDescent="0.2">
      <c r="B4" s="79" t="s">
        <v>88</v>
      </c>
      <c r="C4" s="80"/>
      <c r="D4" s="80"/>
      <c r="E4" s="80"/>
      <c r="F4" s="80"/>
      <c r="G4" s="80"/>
      <c r="H4" s="80"/>
      <c r="I4" s="80"/>
      <c r="J4" s="80"/>
      <c r="K4" s="80"/>
      <c r="L4" s="81"/>
    </row>
    <row r="5" spans="2:12" ht="12.75" customHeight="1" x14ac:dyDescent="0.2">
      <c r="B5" s="82"/>
      <c r="C5" s="83"/>
      <c r="D5" s="83"/>
      <c r="E5" s="83"/>
      <c r="F5" s="83"/>
      <c r="G5" s="83"/>
      <c r="H5" s="83"/>
      <c r="I5" s="83"/>
      <c r="J5" s="83"/>
      <c r="K5" s="83"/>
      <c r="L5" s="84"/>
    </row>
    <row r="6" spans="2:12" ht="12.75" customHeight="1" x14ac:dyDescent="0.2">
      <c r="B6" s="82"/>
      <c r="C6" s="83"/>
      <c r="D6" s="83"/>
      <c r="E6" s="83"/>
      <c r="F6" s="83"/>
      <c r="G6" s="83"/>
      <c r="H6" s="83"/>
      <c r="I6" s="83"/>
      <c r="J6" s="83"/>
      <c r="K6" s="83"/>
      <c r="L6" s="84"/>
    </row>
    <row r="7" spans="2:12" ht="12.75" customHeight="1" x14ac:dyDescent="0.2">
      <c r="B7" s="82"/>
      <c r="C7" s="83"/>
      <c r="D7" s="83"/>
      <c r="E7" s="83"/>
      <c r="F7" s="83"/>
      <c r="G7" s="83"/>
      <c r="H7" s="83"/>
      <c r="I7" s="83"/>
      <c r="J7" s="83"/>
      <c r="K7" s="83"/>
      <c r="L7" s="84"/>
    </row>
    <row r="8" spans="2:12" ht="12.75" customHeight="1" x14ac:dyDescent="0.2">
      <c r="B8" s="82"/>
      <c r="C8" s="83"/>
      <c r="D8" s="83"/>
      <c r="E8" s="83"/>
      <c r="F8" s="83"/>
      <c r="G8" s="83"/>
      <c r="H8" s="83"/>
      <c r="I8" s="83"/>
      <c r="J8" s="83"/>
      <c r="K8" s="83"/>
      <c r="L8" s="84"/>
    </row>
    <row r="9" spans="2:12" ht="12.75" customHeight="1" x14ac:dyDescent="0.2">
      <c r="B9" s="82"/>
      <c r="C9" s="83"/>
      <c r="D9" s="83"/>
      <c r="E9" s="83"/>
      <c r="F9" s="83"/>
      <c r="G9" s="83"/>
      <c r="H9" s="83"/>
      <c r="I9" s="83"/>
      <c r="J9" s="83"/>
      <c r="K9" s="83"/>
      <c r="L9" s="84"/>
    </row>
    <row r="10" spans="2:12" ht="12.75" customHeight="1" x14ac:dyDescent="0.2">
      <c r="B10" s="82"/>
      <c r="C10" s="83"/>
      <c r="D10" s="83"/>
      <c r="E10" s="83"/>
      <c r="F10" s="83"/>
      <c r="G10" s="83"/>
      <c r="H10" s="83"/>
      <c r="I10" s="83"/>
      <c r="J10" s="83"/>
      <c r="K10" s="83"/>
      <c r="L10" s="84"/>
    </row>
    <row r="11" spans="2:12" ht="12.75" customHeight="1" x14ac:dyDescent="0.2">
      <c r="B11" s="82"/>
      <c r="C11" s="83"/>
      <c r="D11" s="83"/>
      <c r="E11" s="83"/>
      <c r="F11" s="83"/>
      <c r="G11" s="83"/>
      <c r="H11" s="83"/>
      <c r="I11" s="83"/>
      <c r="J11" s="83"/>
      <c r="K11" s="83"/>
      <c r="L11" s="84"/>
    </row>
    <row r="12" spans="2:12" ht="42" customHeight="1" thickBot="1" x14ac:dyDescent="0.25">
      <c r="B12" s="85"/>
      <c r="C12" s="86"/>
      <c r="D12" s="86"/>
      <c r="E12" s="86"/>
      <c r="F12" s="86"/>
      <c r="G12" s="86"/>
      <c r="H12" s="86"/>
      <c r="I12" s="86"/>
      <c r="J12" s="86"/>
      <c r="K12" s="86"/>
      <c r="L12" s="87"/>
    </row>
    <row r="13" spans="2:12" ht="49.5" customHeight="1" x14ac:dyDescent="0.2">
      <c r="B13" s="62" t="s">
        <v>78</v>
      </c>
      <c r="C13" s="88" t="s">
        <v>74</v>
      </c>
      <c r="D13" s="89"/>
      <c r="E13" s="89"/>
      <c r="F13" s="89"/>
      <c r="G13" s="89"/>
      <c r="H13" s="89"/>
      <c r="I13" s="89"/>
      <c r="J13" s="89"/>
      <c r="K13" s="89"/>
      <c r="L13" s="90"/>
    </row>
    <row r="14" spans="2:12" ht="49.5" customHeight="1" x14ac:dyDescent="0.2">
      <c r="B14" s="63" t="s">
        <v>80</v>
      </c>
      <c r="C14" s="70" t="s">
        <v>79</v>
      </c>
      <c r="D14" s="71"/>
      <c r="E14" s="71"/>
      <c r="F14" s="71"/>
      <c r="G14" s="71"/>
      <c r="H14" s="71"/>
      <c r="I14" s="71"/>
      <c r="J14" s="71"/>
      <c r="K14" s="71"/>
      <c r="L14" s="72"/>
    </row>
    <row r="15" spans="2:12" ht="39.950000000000003" customHeight="1" x14ac:dyDescent="0.2">
      <c r="B15" s="63" t="s">
        <v>84</v>
      </c>
      <c r="C15" s="70" t="s">
        <v>85</v>
      </c>
      <c r="D15" s="71"/>
      <c r="E15" s="71"/>
      <c r="F15" s="71"/>
      <c r="G15" s="71"/>
      <c r="H15" s="71"/>
      <c r="I15" s="71"/>
      <c r="J15" s="71"/>
      <c r="K15" s="71"/>
      <c r="L15" s="72"/>
    </row>
    <row r="16" spans="2:12" ht="101.25" customHeight="1" x14ac:dyDescent="0.2">
      <c r="B16" s="63" t="s">
        <v>81</v>
      </c>
      <c r="C16" s="70" t="s">
        <v>96</v>
      </c>
      <c r="D16" s="71"/>
      <c r="E16" s="71"/>
      <c r="F16" s="71"/>
      <c r="G16" s="71"/>
      <c r="H16" s="71"/>
      <c r="I16" s="71"/>
      <c r="J16" s="71"/>
      <c r="K16" s="71"/>
      <c r="L16" s="72"/>
    </row>
    <row r="17" spans="2:12" ht="67.5" customHeight="1" x14ac:dyDescent="0.2">
      <c r="B17" s="63" t="s">
        <v>82</v>
      </c>
      <c r="C17" s="73" t="s">
        <v>86</v>
      </c>
      <c r="D17" s="74"/>
      <c r="E17" s="74"/>
      <c r="F17" s="74"/>
      <c r="G17" s="74"/>
      <c r="H17" s="74"/>
      <c r="I17" s="74"/>
      <c r="J17" s="74"/>
      <c r="K17" s="74"/>
      <c r="L17" s="75"/>
    </row>
    <row r="18" spans="2:12" ht="39.950000000000003" customHeight="1" x14ac:dyDescent="0.2">
      <c r="B18" s="63" t="s">
        <v>83</v>
      </c>
      <c r="C18" s="70" t="s">
        <v>97</v>
      </c>
      <c r="D18" s="71"/>
      <c r="E18" s="71"/>
      <c r="F18" s="71"/>
      <c r="G18" s="71"/>
      <c r="H18" s="71"/>
      <c r="I18" s="71"/>
      <c r="J18" s="71"/>
      <c r="K18" s="71"/>
      <c r="L18" s="72"/>
    </row>
    <row r="19" spans="2:12" ht="113.45" customHeight="1" thickBot="1" x14ac:dyDescent="0.25">
      <c r="B19" s="69" t="s">
        <v>98</v>
      </c>
      <c r="C19" s="76" t="s">
        <v>99</v>
      </c>
      <c r="D19" s="77"/>
      <c r="E19" s="77"/>
      <c r="F19" s="77"/>
      <c r="G19" s="77"/>
      <c r="H19" s="77"/>
      <c r="I19" s="77"/>
      <c r="J19" s="77"/>
      <c r="K19" s="77"/>
      <c r="L19" s="78"/>
    </row>
    <row r="20" spans="2:12" ht="39.950000000000003" customHeight="1" x14ac:dyDescent="0.2">
      <c r="B20" s="65" t="s">
        <v>87</v>
      </c>
      <c r="C20" s="70" t="s">
        <v>101</v>
      </c>
      <c r="D20" s="71"/>
      <c r="E20" s="71"/>
      <c r="F20" s="71"/>
      <c r="G20" s="71"/>
      <c r="H20" s="71"/>
      <c r="I20" s="71"/>
      <c r="J20" s="71"/>
      <c r="K20" s="71"/>
      <c r="L20" s="72"/>
    </row>
    <row r="21" spans="2:12" ht="12.75" customHeight="1" x14ac:dyDescent="0.2">
      <c r="C21" s="44"/>
      <c r="D21" s="11"/>
      <c r="E21" s="11"/>
      <c r="F21" s="11"/>
      <c r="G21" s="11"/>
      <c r="H21" s="11"/>
      <c r="I21" s="11"/>
      <c r="J21" s="11"/>
      <c r="K21" s="11"/>
    </row>
    <row r="22" spans="2:12" ht="12.75" customHeight="1" x14ac:dyDescent="0.2">
      <c r="C22" s="44"/>
      <c r="D22" s="11"/>
      <c r="E22" s="11"/>
      <c r="F22" s="11"/>
      <c r="G22" s="11"/>
      <c r="H22" s="11"/>
      <c r="I22" s="11"/>
      <c r="J22" s="10"/>
      <c r="K22" s="10"/>
      <c r="L22" s="10"/>
    </row>
    <row r="23" spans="2:12" ht="12.75" customHeight="1" x14ac:dyDescent="0.2">
      <c r="C23" s="11"/>
      <c r="D23" s="11"/>
      <c r="E23" s="11"/>
      <c r="F23" s="11"/>
      <c r="G23" s="11"/>
      <c r="H23" s="11"/>
      <c r="I23" s="11"/>
      <c r="J23" s="10"/>
      <c r="K23" s="10"/>
      <c r="L23" s="10"/>
    </row>
    <row r="24" spans="2:12" ht="12.75" customHeight="1" x14ac:dyDescent="0.2">
      <c r="C24" s="11"/>
      <c r="D24" s="11"/>
      <c r="E24" s="11"/>
      <c r="F24" s="11"/>
      <c r="G24" s="11"/>
      <c r="H24" s="11"/>
      <c r="I24" s="11"/>
      <c r="J24" s="10"/>
      <c r="K24" s="10"/>
      <c r="L24" s="10"/>
    </row>
    <row r="25" spans="2:12" ht="12.75" customHeight="1" x14ac:dyDescent="0.2">
      <c r="C25" s="8"/>
      <c r="D25" s="8"/>
      <c r="E25" s="8"/>
      <c r="F25" s="8"/>
      <c r="G25" s="8"/>
      <c r="H25" s="8"/>
      <c r="I25" s="8"/>
    </row>
    <row r="26" spans="2:12" ht="12.75" customHeight="1" x14ac:dyDescent="0.2">
      <c r="C26" s="8"/>
      <c r="D26" s="8"/>
      <c r="E26" s="8"/>
      <c r="F26" s="8"/>
      <c r="G26" s="8"/>
      <c r="H26" s="8"/>
      <c r="I26" s="8"/>
    </row>
    <row r="27" spans="2:12" ht="9.75" customHeight="1" x14ac:dyDescent="0.2">
      <c r="C27" s="8"/>
      <c r="D27" s="8"/>
      <c r="E27" s="8"/>
      <c r="F27" s="8"/>
      <c r="G27" s="8"/>
      <c r="H27" s="8"/>
      <c r="I27" s="8"/>
    </row>
    <row r="28" spans="2:12" ht="12.75" hidden="1" customHeight="1" x14ac:dyDescent="0.2">
      <c r="C28" s="8"/>
      <c r="D28" s="8"/>
      <c r="E28" s="8"/>
      <c r="F28" s="8"/>
      <c r="G28" s="8"/>
      <c r="H28" s="8"/>
      <c r="I28" s="8"/>
    </row>
    <row r="29" spans="2:12" ht="4.5" hidden="1" customHeight="1" x14ac:dyDescent="0.2">
      <c r="C29" s="8"/>
      <c r="D29" s="8"/>
      <c r="E29" s="8"/>
      <c r="F29" s="8"/>
      <c r="G29" s="8"/>
      <c r="H29" s="8"/>
      <c r="I29" s="8"/>
    </row>
    <row r="30" spans="2:12" ht="4.5" hidden="1" customHeight="1" x14ac:dyDescent="0.2">
      <c r="C30" s="8"/>
      <c r="D30" s="8"/>
      <c r="E30" s="8"/>
      <c r="F30" s="8"/>
      <c r="G30" s="8"/>
      <c r="H30" s="8"/>
      <c r="I30" s="8"/>
    </row>
    <row r="31" spans="2:12" ht="4.5" hidden="1" customHeight="1" x14ac:dyDescent="0.2">
      <c r="C31" s="8"/>
      <c r="D31" s="8"/>
      <c r="E31" s="8"/>
      <c r="F31" s="8"/>
      <c r="G31" s="8"/>
      <c r="H31" s="8"/>
      <c r="I31" s="8"/>
    </row>
    <row r="32" spans="2:12" ht="4.5" hidden="1" customHeight="1" x14ac:dyDescent="0.2">
      <c r="C32" s="8"/>
      <c r="D32" s="8"/>
      <c r="E32" s="8"/>
      <c r="F32" s="8"/>
      <c r="G32" s="8"/>
      <c r="H32" s="8"/>
      <c r="I32" s="8"/>
    </row>
    <row r="33" spans="3:9" ht="4.5" hidden="1" customHeight="1" x14ac:dyDescent="0.2">
      <c r="C33" s="8"/>
      <c r="D33" s="8"/>
      <c r="E33" s="8"/>
      <c r="F33" s="8"/>
      <c r="G33" s="8"/>
      <c r="H33" s="8"/>
      <c r="I33" s="8"/>
    </row>
    <row r="34" spans="3:9" ht="6" hidden="1" customHeight="1" x14ac:dyDescent="0.2">
      <c r="C34" s="8"/>
      <c r="D34" s="8"/>
      <c r="E34" s="8"/>
      <c r="F34" s="8"/>
      <c r="G34" s="8"/>
      <c r="H34" s="8"/>
      <c r="I34" s="8"/>
    </row>
    <row r="35" spans="3:9" x14ac:dyDescent="0.2">
      <c r="C35" s="2"/>
      <c r="D35" s="10"/>
      <c r="E35" s="10"/>
      <c r="F35" s="10"/>
      <c r="G35" s="10"/>
      <c r="H35" s="10"/>
    </row>
  </sheetData>
  <sheetProtection sheet="1" objects="1" scenarios="1"/>
  <mergeCells count="9">
    <mergeCell ref="C20:L20"/>
    <mergeCell ref="C18:L18"/>
    <mergeCell ref="C17:L17"/>
    <mergeCell ref="C19:L19"/>
    <mergeCell ref="B4:L12"/>
    <mergeCell ref="C13:L13"/>
    <mergeCell ref="C14:L14"/>
    <mergeCell ref="C15:L15"/>
    <mergeCell ref="C16:L16"/>
  </mergeCells>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rgb="FF003063"/>
  </sheetPr>
  <dimension ref="A1:L87"/>
  <sheetViews>
    <sheetView tabSelected="1" zoomScaleNormal="100" workbookViewId="0">
      <selection activeCell="A3" sqref="A3:B3"/>
    </sheetView>
  </sheetViews>
  <sheetFormatPr baseColWidth="10" defaultColWidth="10.85546875" defaultRowHeight="12.75" x14ac:dyDescent="0.2"/>
  <cols>
    <col min="1" max="1" width="23.5703125" style="45" customWidth="1"/>
    <col min="2" max="2" width="16.28515625" style="45" customWidth="1"/>
    <col min="3" max="6" width="12.5703125" style="45" customWidth="1"/>
    <col min="7" max="8" width="12.7109375" style="45" customWidth="1"/>
    <col min="9" max="10" width="12.5703125" style="45" customWidth="1"/>
    <col min="11" max="11" width="11.42578125" style="45" customWidth="1"/>
    <col min="12" max="12" width="29.28515625" style="45" hidden="1" customWidth="1"/>
    <col min="13" max="17" width="11.42578125" style="45" customWidth="1"/>
    <col min="18" max="19" width="10.85546875" style="45" customWidth="1"/>
    <col min="20" max="16384" width="10.85546875" style="45"/>
  </cols>
  <sheetData>
    <row r="1" spans="1:12" ht="37.15" customHeight="1" x14ac:dyDescent="0.2">
      <c r="A1" s="18" t="s">
        <v>33</v>
      </c>
      <c r="B1" s="19"/>
      <c r="D1" s="19" t="s">
        <v>34</v>
      </c>
      <c r="E1" s="28">
        <v>2025</v>
      </c>
      <c r="F1" s="28"/>
      <c r="G1" s="19"/>
      <c r="H1" s="19"/>
      <c r="I1" s="19"/>
      <c r="J1" s="46"/>
      <c r="L1" s="47" t="s">
        <v>1</v>
      </c>
    </row>
    <row r="2" spans="1:12" ht="21.95" customHeight="1" x14ac:dyDescent="0.25">
      <c r="A2" s="91" t="s">
        <v>7</v>
      </c>
      <c r="B2" s="92"/>
      <c r="C2" s="43" t="s">
        <v>36</v>
      </c>
      <c r="D2" s="91" t="s">
        <v>75</v>
      </c>
      <c r="E2" s="92"/>
      <c r="F2" s="31"/>
      <c r="G2" s="20"/>
      <c r="H2" s="20"/>
      <c r="I2" s="20"/>
      <c r="J2" s="46"/>
      <c r="L2" s="48" t="s">
        <v>38</v>
      </c>
    </row>
    <row r="3" spans="1:12" ht="33" customHeight="1" x14ac:dyDescent="0.2">
      <c r="A3" s="95"/>
      <c r="B3" s="96"/>
      <c r="C3" s="56"/>
      <c r="D3" s="93"/>
      <c r="E3" s="94"/>
      <c r="F3" s="49"/>
      <c r="G3" s="50"/>
      <c r="H3" s="50"/>
      <c r="I3" s="51"/>
      <c r="J3" s="46"/>
      <c r="L3" s="48" t="s">
        <v>39</v>
      </c>
    </row>
    <row r="4" spans="1:12" ht="21.95" customHeight="1" x14ac:dyDescent="0.2">
      <c r="A4" s="27" t="s">
        <v>35</v>
      </c>
      <c r="B4" s="24" t="s">
        <v>8</v>
      </c>
      <c r="C4" s="24" t="s">
        <v>6</v>
      </c>
      <c r="D4" s="25" t="s">
        <v>24</v>
      </c>
      <c r="E4" s="25" t="s">
        <v>25</v>
      </c>
      <c r="F4" s="23"/>
      <c r="G4" s="52"/>
      <c r="H4" s="23"/>
      <c r="I4" s="51"/>
      <c r="J4" s="46"/>
      <c r="L4" s="48" t="s">
        <v>40</v>
      </c>
    </row>
    <row r="5" spans="1:12" ht="33" customHeight="1" x14ac:dyDescent="0.2">
      <c r="A5" s="26"/>
      <c r="B5" s="57"/>
      <c r="C5" s="15"/>
      <c r="D5" s="58" t="s">
        <v>37</v>
      </c>
      <c r="E5" s="59"/>
      <c r="F5" s="53"/>
      <c r="G5" s="52"/>
      <c r="H5" s="53"/>
      <c r="I5" s="51"/>
      <c r="J5" s="46"/>
      <c r="L5" s="48" t="s">
        <v>27</v>
      </c>
    </row>
    <row r="6" spans="1:12" ht="18" customHeight="1" x14ac:dyDescent="0.2">
      <c r="A6" s="46"/>
      <c r="B6" s="21"/>
      <c r="C6" s="21"/>
      <c r="D6" s="21"/>
      <c r="E6" s="21"/>
      <c r="F6" s="21"/>
      <c r="G6" s="21"/>
      <c r="H6" s="22"/>
      <c r="I6" s="22"/>
      <c r="J6" s="46"/>
      <c r="L6" s="48" t="s">
        <v>41</v>
      </c>
    </row>
    <row r="7" spans="1:12" ht="46.5" customHeight="1" x14ac:dyDescent="0.2">
      <c r="A7" s="29" t="s">
        <v>89</v>
      </c>
      <c r="B7" s="29" t="s">
        <v>5</v>
      </c>
      <c r="C7" s="29" t="s">
        <v>21</v>
      </c>
      <c r="D7" s="29" t="s">
        <v>15</v>
      </c>
      <c r="E7" s="30" t="s">
        <v>32</v>
      </c>
      <c r="F7" s="32" t="s">
        <v>16</v>
      </c>
      <c r="G7" s="32" t="s">
        <v>30</v>
      </c>
      <c r="H7" s="30" t="s">
        <v>26</v>
      </c>
      <c r="I7" s="30" t="s">
        <v>73</v>
      </c>
      <c r="K7" s="52"/>
      <c r="L7" s="66" t="s">
        <v>42</v>
      </c>
    </row>
    <row r="8" spans="1:12" ht="15" customHeight="1" x14ac:dyDescent="0.2">
      <c r="A8" s="60"/>
      <c r="B8" s="16"/>
      <c r="C8" s="26"/>
      <c r="D8" s="34"/>
      <c r="E8" s="54" t="str">
        <f t="shared" ref="E8:E20" si="0">UPPER(IF(LEN(B8)&gt;1,IF(OR(MID(TRIM(B8),2,1)=" ",MID(TRIM(B8),2,1)="-"),MID(TRIM(B8),1,1),MID(TRIM(B8),2,1)),IF(LEN(B8)=1,MID(TRIM(B8),1,1),""))&amp;IF(LEN(B8)&gt;1,IF(OR(MID(TRIM(B8),2,1)=" ",MID(TRIM(B8),2,1)="-"),MID(TRIM(B8),1,1),MID(TRIM(B8),MIN(IF(ISNUMBER(FIND(" ",TRIM(B8))-2),FIND(" ",TRIM(B8))-2,LEN(TRIM(B8))-1),IF(ISNUMBER(FIND("-",TRIM(B8))-2),FIND("-",TRIM(B8))-2,LEN(TRIM(B8))-1)),1)),IF(LEN(B8)=1,MID(TRIM(B8),1,1),""))&amp;IF(OR(MID(TRIM(A8),2,1)=" ",MID(TRIM(A8),2,1)="-"),MID(TRIM(A8),1,1),IF(LEN(TRIM(A8))=1,TRIM(A8),MID(TRIM(A8),2,1)))&amp;IF(OR(MID(TRIM(A8),3,1)=" ",MID(TRIM(A8),3,1)="-",MID(TRIM(A8),3,1)=","),"",IF(OR(MID(TRIM(A8),2,1)=" ",MID(TRIM(A8),2,1)="-"),"",MID(TRIM(A8),3,1))))&amp;IF(DAY(D8)=0,"",IF(DAY(D8)&lt;10,"0"&amp;DAY(D8),DAY(D8)))</f>
        <v/>
      </c>
      <c r="F8" s="17"/>
      <c r="G8" s="35"/>
      <c r="H8" s="36"/>
      <c r="I8" s="37"/>
      <c r="K8" s="67"/>
      <c r="L8" s="66" t="s">
        <v>43</v>
      </c>
    </row>
    <row r="9" spans="1:12" ht="15" customHeight="1" x14ac:dyDescent="0.2">
      <c r="A9" s="60"/>
      <c r="B9" s="16"/>
      <c r="C9" s="26"/>
      <c r="D9" s="34"/>
      <c r="E9" s="54" t="str">
        <f t="shared" si="0"/>
        <v/>
      </c>
      <c r="F9" s="17"/>
      <c r="G9" s="35"/>
      <c r="H9" s="36"/>
      <c r="I9" s="37"/>
      <c r="K9" s="67"/>
      <c r="L9" s="66" t="s">
        <v>44</v>
      </c>
    </row>
    <row r="10" spans="1:12" ht="15" customHeight="1" x14ac:dyDescent="0.2">
      <c r="A10" s="61"/>
      <c r="B10" s="16"/>
      <c r="C10" s="26"/>
      <c r="D10" s="34"/>
      <c r="E10" s="54" t="str">
        <f t="shared" si="0"/>
        <v/>
      </c>
      <c r="F10" s="17"/>
      <c r="G10" s="35"/>
      <c r="H10" s="36"/>
      <c r="I10" s="37"/>
      <c r="K10" s="67"/>
      <c r="L10" s="66" t="s">
        <v>45</v>
      </c>
    </row>
    <row r="11" spans="1:12" ht="15" customHeight="1" x14ac:dyDescent="0.2">
      <c r="A11" s="61"/>
      <c r="B11" s="16"/>
      <c r="C11" s="26"/>
      <c r="D11" s="34"/>
      <c r="E11" s="54" t="str">
        <f t="shared" si="0"/>
        <v/>
      </c>
      <c r="F11" s="17"/>
      <c r="G11" s="35"/>
      <c r="H11" s="36"/>
      <c r="I11" s="37"/>
      <c r="K11" s="67"/>
      <c r="L11" s="66" t="s">
        <v>46</v>
      </c>
    </row>
    <row r="12" spans="1:12" ht="15" customHeight="1" x14ac:dyDescent="0.2">
      <c r="A12" s="61"/>
      <c r="B12" s="16"/>
      <c r="C12" s="26"/>
      <c r="D12" s="34"/>
      <c r="E12" s="54" t="str">
        <f t="shared" si="0"/>
        <v/>
      </c>
      <c r="F12" s="17"/>
      <c r="G12" s="35"/>
      <c r="H12" s="36"/>
      <c r="I12" s="37"/>
      <c r="K12" s="67"/>
      <c r="L12" s="66" t="s">
        <v>47</v>
      </c>
    </row>
    <row r="13" spans="1:12" ht="15" customHeight="1" x14ac:dyDescent="0.2">
      <c r="A13" s="61"/>
      <c r="B13" s="16"/>
      <c r="C13" s="26"/>
      <c r="D13" s="34"/>
      <c r="E13" s="54" t="str">
        <f t="shared" si="0"/>
        <v/>
      </c>
      <c r="F13" s="17"/>
      <c r="G13" s="35"/>
      <c r="H13" s="36"/>
      <c r="I13" s="37"/>
      <c r="K13" s="67"/>
      <c r="L13" s="66" t="s">
        <v>48</v>
      </c>
    </row>
    <row r="14" spans="1:12" ht="15" customHeight="1" x14ac:dyDescent="0.2">
      <c r="A14" s="61"/>
      <c r="B14" s="16"/>
      <c r="C14" s="26"/>
      <c r="D14" s="34"/>
      <c r="E14" s="54" t="str">
        <f t="shared" si="0"/>
        <v/>
      </c>
      <c r="F14" s="17"/>
      <c r="G14" s="35"/>
      <c r="H14" s="36"/>
      <c r="I14" s="37"/>
      <c r="K14" s="67"/>
      <c r="L14" s="66" t="s">
        <v>49</v>
      </c>
    </row>
    <row r="15" spans="1:12" ht="15" customHeight="1" x14ac:dyDescent="0.2">
      <c r="A15" s="61"/>
      <c r="B15" s="16"/>
      <c r="C15" s="26"/>
      <c r="D15" s="34"/>
      <c r="E15" s="54" t="str">
        <f t="shared" si="0"/>
        <v/>
      </c>
      <c r="F15" s="17"/>
      <c r="G15" s="35"/>
      <c r="H15" s="36"/>
      <c r="I15" s="37"/>
      <c r="K15" s="67"/>
      <c r="L15" s="66" t="s">
        <v>50</v>
      </c>
    </row>
    <row r="16" spans="1:12" ht="15" customHeight="1" x14ac:dyDescent="0.2">
      <c r="A16" s="61"/>
      <c r="B16" s="16"/>
      <c r="C16" s="26"/>
      <c r="D16" s="34"/>
      <c r="E16" s="54" t="str">
        <f t="shared" si="0"/>
        <v/>
      </c>
      <c r="F16" s="17"/>
      <c r="G16" s="35"/>
      <c r="H16" s="36"/>
      <c r="I16" s="37"/>
      <c r="K16" s="67"/>
      <c r="L16" s="66" t="s">
        <v>51</v>
      </c>
    </row>
    <row r="17" spans="1:12" ht="15" customHeight="1" x14ac:dyDescent="0.2">
      <c r="A17" s="61"/>
      <c r="B17" s="16"/>
      <c r="C17" s="26"/>
      <c r="D17" s="34"/>
      <c r="E17" s="54" t="str">
        <f t="shared" si="0"/>
        <v/>
      </c>
      <c r="F17" s="17"/>
      <c r="G17" s="35"/>
      <c r="H17" s="36"/>
      <c r="I17" s="37"/>
      <c r="K17" s="67"/>
      <c r="L17" s="66" t="s">
        <v>52</v>
      </c>
    </row>
    <row r="18" spans="1:12" ht="15" customHeight="1" x14ac:dyDescent="0.2">
      <c r="A18" s="61"/>
      <c r="B18" s="16"/>
      <c r="C18" s="26"/>
      <c r="D18" s="34"/>
      <c r="E18" s="54" t="str">
        <f t="shared" si="0"/>
        <v/>
      </c>
      <c r="F18" s="17"/>
      <c r="G18" s="35"/>
      <c r="H18" s="36"/>
      <c r="I18" s="37"/>
      <c r="K18" s="67"/>
      <c r="L18" s="66" t="s">
        <v>53</v>
      </c>
    </row>
    <row r="19" spans="1:12" ht="15" customHeight="1" x14ac:dyDescent="0.2">
      <c r="A19" s="61"/>
      <c r="B19" s="16"/>
      <c r="C19" s="26"/>
      <c r="D19" s="34"/>
      <c r="E19" s="54" t="str">
        <f t="shared" si="0"/>
        <v/>
      </c>
      <c r="F19" s="17"/>
      <c r="G19" s="35"/>
      <c r="H19" s="36"/>
      <c r="I19" s="37"/>
      <c r="K19" s="67"/>
      <c r="L19" s="66" t="s">
        <v>54</v>
      </c>
    </row>
    <row r="20" spans="1:12" ht="15" customHeight="1" x14ac:dyDescent="0.2">
      <c r="A20" s="61"/>
      <c r="B20" s="16"/>
      <c r="C20" s="26"/>
      <c r="D20" s="34"/>
      <c r="E20" s="54" t="str">
        <f t="shared" si="0"/>
        <v/>
      </c>
      <c r="F20" s="17"/>
      <c r="G20" s="35"/>
      <c r="H20" s="36"/>
      <c r="I20" s="37"/>
      <c r="K20" s="67"/>
      <c r="L20" s="66" t="s">
        <v>55</v>
      </c>
    </row>
    <row r="21" spans="1:12" ht="15" customHeight="1" x14ac:dyDescent="0.2">
      <c r="A21" s="61"/>
      <c r="B21" s="16"/>
      <c r="C21" s="26"/>
      <c r="D21" s="34"/>
      <c r="E21" s="54" t="str">
        <f>UPPER(IF(LEN(B21)&gt;1,IF(OR(MID(TRIM(B21),2,1)=" ",MID(TRIM(B21),2,1)="-"),MID(TRIM(B21),1,1),MID(TRIM(B21),2,1)),IF(LEN(B21)=1,MID(TRIM(B21),1,1),""))&amp;IF(LEN(B21)&gt;1,IF(OR(MID(TRIM(B21),2,1)=" ",MID(TRIM(B21),2,1)="-"),MID(TRIM(B21),1,1),MID(TRIM(B21),MIN(IF(ISNUMBER(FIND(" ",TRIM(B21))-2),FIND(" ",TRIM(B21))-2,LEN(TRIM(B21))-1),IF(ISNUMBER(FIND("-",TRIM(B21))-2),FIND("-",TRIM(B21))-2,LEN(TRIM(B21))-1)),1)),IF(LEN(B21)=1,MID(TRIM(B21),1,1),""))&amp;IF(OR(MID(TRIM(A21),2,1)=" ",MID(TRIM(A21),2,1)="-"),MID(TRIM(A21),1,1),IF(LEN(TRIM(A21))=1,TRIM(A21),MID(TRIM(A21),2,1)))&amp;IF(OR(MID(TRIM(A21),3,1)=" ",MID(TRIM(A21),3,1)="-",MID(TRIM(A21),3,1)=","),"",IF(OR(MID(TRIM(A21),2,1)=" ",MID(TRIM(A21),2,1)="-"),"",MID(TRIM(A21),3,1))))&amp;IF(DAY(D21)=0,"",IF(DAY(D21)&lt;10,"0"&amp;DAY(D21),DAY(D21)))</f>
        <v/>
      </c>
      <c r="F21" s="17"/>
      <c r="G21" s="35"/>
      <c r="H21" s="36"/>
      <c r="I21" s="37"/>
      <c r="K21" s="67"/>
      <c r="L21" s="66" t="s">
        <v>56</v>
      </c>
    </row>
    <row r="22" spans="1:12" ht="15" customHeight="1" x14ac:dyDescent="0.2">
      <c r="A22" s="61"/>
      <c r="B22" s="16"/>
      <c r="C22" s="26"/>
      <c r="D22" s="34"/>
      <c r="E22" s="54" t="str">
        <f t="shared" ref="E22:E37" si="1">UPPER(IF(LEN(B22)&gt;1,IF(OR(MID(TRIM(B22),2,1)=" ",MID(TRIM(B22),2,1)="-"),MID(TRIM(B22),1,1),MID(TRIM(B22),2,1)),IF(LEN(B22)=1,MID(TRIM(B22),1,1),""))&amp;IF(LEN(B22)&gt;1,IF(OR(MID(TRIM(B22),2,1)=" ",MID(TRIM(B22),2,1)="-"),MID(TRIM(B22),1,1),MID(TRIM(B22),MIN(IF(ISNUMBER(FIND(" ",TRIM(B22))-2),FIND(" ",TRIM(B22))-2,LEN(TRIM(B22))-1),IF(ISNUMBER(FIND("-",TRIM(B22))-2),FIND("-",TRIM(B22))-2,LEN(TRIM(B22))-1)),1)),IF(LEN(B22)=1,MID(TRIM(B22),1,1),""))&amp;IF(OR(MID(TRIM(A22),2,1)=" ",MID(TRIM(A22),2,1)="-"),MID(TRIM(A22),1,1),IF(LEN(TRIM(A22))=1,TRIM(A22),MID(TRIM(A22),2,1)))&amp;IF(OR(MID(TRIM(A22),3,1)=" ",MID(TRIM(A22),3,1)="-",MID(TRIM(A22),3,1)=","),"",IF(OR(MID(TRIM(A22),2,1)=" ",MID(TRIM(A22),2,1)="-"),"",MID(TRIM(A22),3,1))))&amp;IF(DAY(D22)=0,"",IF(DAY(D22)&lt;10,"0"&amp;DAY(D22),DAY(D22)))</f>
        <v/>
      </c>
      <c r="F22" s="17"/>
      <c r="G22" s="35"/>
      <c r="H22" s="36"/>
      <c r="I22" s="37"/>
      <c r="K22" s="67"/>
      <c r="L22" s="66" t="s">
        <v>57</v>
      </c>
    </row>
    <row r="23" spans="1:12" ht="15" customHeight="1" x14ac:dyDescent="0.2">
      <c r="A23" s="60"/>
      <c r="B23" s="16"/>
      <c r="C23" s="26"/>
      <c r="D23" s="34"/>
      <c r="E23" s="54" t="str">
        <f t="shared" si="1"/>
        <v/>
      </c>
      <c r="F23" s="17"/>
      <c r="G23" s="35"/>
      <c r="H23" s="36"/>
      <c r="I23" s="37"/>
      <c r="L23" s="48" t="s">
        <v>58</v>
      </c>
    </row>
    <row r="24" spans="1:12" ht="15" customHeight="1" x14ac:dyDescent="0.2">
      <c r="A24" s="61"/>
      <c r="B24" s="16"/>
      <c r="C24" s="26"/>
      <c r="D24" s="34"/>
      <c r="E24" s="54" t="str">
        <f t="shared" si="1"/>
        <v/>
      </c>
      <c r="F24" s="17"/>
      <c r="G24" s="35"/>
      <c r="H24" s="36"/>
      <c r="I24" s="37"/>
      <c r="L24" s="48" t="s">
        <v>28</v>
      </c>
    </row>
    <row r="25" spans="1:12" ht="15" customHeight="1" x14ac:dyDescent="0.2">
      <c r="A25" s="61"/>
      <c r="B25" s="16"/>
      <c r="C25" s="26"/>
      <c r="D25" s="34"/>
      <c r="E25" s="54" t="str">
        <f t="shared" si="1"/>
        <v/>
      </c>
      <c r="F25" s="17"/>
      <c r="G25" s="35"/>
      <c r="H25" s="36"/>
      <c r="I25" s="37"/>
      <c r="L25" s="48" t="s">
        <v>59</v>
      </c>
    </row>
    <row r="26" spans="1:12" ht="15" customHeight="1" x14ac:dyDescent="0.2">
      <c r="A26" s="61"/>
      <c r="B26" s="16"/>
      <c r="C26" s="26"/>
      <c r="D26" s="34"/>
      <c r="E26" s="54" t="str">
        <f t="shared" si="1"/>
        <v/>
      </c>
      <c r="F26" s="17"/>
      <c r="G26" s="35"/>
      <c r="H26" s="36"/>
      <c r="I26" s="37"/>
      <c r="L26" s="48" t="s">
        <v>60</v>
      </c>
    </row>
    <row r="27" spans="1:12" ht="15" customHeight="1" x14ac:dyDescent="0.2">
      <c r="A27" s="61"/>
      <c r="B27" s="16"/>
      <c r="C27" s="26"/>
      <c r="D27" s="34"/>
      <c r="E27" s="54" t="str">
        <f t="shared" si="1"/>
        <v/>
      </c>
      <c r="F27" s="17"/>
      <c r="G27" s="35"/>
      <c r="H27" s="36"/>
      <c r="I27" s="37"/>
      <c r="L27" s="48" t="s">
        <v>61</v>
      </c>
    </row>
    <row r="28" spans="1:12" ht="15" customHeight="1" x14ac:dyDescent="0.2">
      <c r="A28" s="61"/>
      <c r="B28" s="16"/>
      <c r="C28" s="26"/>
      <c r="D28" s="34"/>
      <c r="E28" s="54" t="str">
        <f t="shared" si="1"/>
        <v/>
      </c>
      <c r="F28" s="17"/>
      <c r="G28" s="35"/>
      <c r="H28" s="36"/>
      <c r="I28" s="37"/>
      <c r="L28" s="48" t="s">
        <v>62</v>
      </c>
    </row>
    <row r="29" spans="1:12" ht="15" customHeight="1" x14ac:dyDescent="0.2">
      <c r="A29" s="61"/>
      <c r="B29" s="16"/>
      <c r="C29" s="26"/>
      <c r="D29" s="34"/>
      <c r="E29" s="54" t="str">
        <f t="shared" si="1"/>
        <v/>
      </c>
      <c r="F29" s="17"/>
      <c r="G29" s="35"/>
      <c r="H29" s="36"/>
      <c r="I29" s="37"/>
      <c r="L29" s="48" t="s">
        <v>63</v>
      </c>
    </row>
    <row r="30" spans="1:12" ht="15" customHeight="1" x14ac:dyDescent="0.2">
      <c r="A30" s="61"/>
      <c r="B30" s="16"/>
      <c r="C30" s="26"/>
      <c r="D30" s="34"/>
      <c r="E30" s="54" t="str">
        <f t="shared" si="1"/>
        <v/>
      </c>
      <c r="F30" s="17"/>
      <c r="G30" s="35"/>
      <c r="H30" s="36"/>
      <c r="I30" s="37"/>
      <c r="L30" s="48" t="s">
        <v>90</v>
      </c>
    </row>
    <row r="31" spans="1:12" ht="15" customHeight="1" x14ac:dyDescent="0.2">
      <c r="A31" s="61"/>
      <c r="B31" s="16"/>
      <c r="C31" s="26"/>
      <c r="D31" s="34"/>
      <c r="E31" s="54" t="str">
        <f t="shared" si="1"/>
        <v/>
      </c>
      <c r="F31" s="17"/>
      <c r="G31" s="35"/>
      <c r="H31" s="36"/>
      <c r="I31" s="37"/>
      <c r="L31" s="48" t="s">
        <v>91</v>
      </c>
    </row>
    <row r="32" spans="1:12" ht="15" customHeight="1" x14ac:dyDescent="0.2">
      <c r="A32" s="61"/>
      <c r="B32" s="16"/>
      <c r="C32" s="26"/>
      <c r="D32" s="34"/>
      <c r="E32" s="54" t="str">
        <f t="shared" si="1"/>
        <v/>
      </c>
      <c r="F32" s="17"/>
      <c r="G32" s="35"/>
      <c r="H32" s="36"/>
      <c r="I32" s="37"/>
      <c r="L32" s="48" t="s">
        <v>64</v>
      </c>
    </row>
    <row r="33" spans="1:12" ht="15" customHeight="1" x14ac:dyDescent="0.2">
      <c r="A33" s="61"/>
      <c r="B33" s="16"/>
      <c r="C33" s="26"/>
      <c r="D33" s="34"/>
      <c r="E33" s="54" t="str">
        <f t="shared" si="1"/>
        <v/>
      </c>
      <c r="F33" s="17"/>
      <c r="G33" s="35"/>
      <c r="H33" s="36"/>
      <c r="I33" s="37"/>
      <c r="L33" s="48" t="s">
        <v>65</v>
      </c>
    </row>
    <row r="34" spans="1:12" ht="15" customHeight="1" x14ac:dyDescent="0.2">
      <c r="A34" s="61"/>
      <c r="B34" s="16"/>
      <c r="C34" s="26"/>
      <c r="D34" s="34"/>
      <c r="E34" s="54" t="str">
        <f t="shared" si="1"/>
        <v/>
      </c>
      <c r="F34" s="17"/>
      <c r="G34" s="35"/>
      <c r="H34" s="36"/>
      <c r="I34" s="37"/>
      <c r="L34" s="48" t="s">
        <v>66</v>
      </c>
    </row>
    <row r="35" spans="1:12" ht="15" customHeight="1" x14ac:dyDescent="0.2">
      <c r="A35" s="61"/>
      <c r="B35" s="16"/>
      <c r="C35" s="26"/>
      <c r="D35" s="34"/>
      <c r="E35" s="54" t="str">
        <f t="shared" si="1"/>
        <v/>
      </c>
      <c r="F35" s="17"/>
      <c r="G35" s="35"/>
      <c r="H35" s="36"/>
      <c r="I35" s="37"/>
      <c r="L35" s="48" t="s">
        <v>67</v>
      </c>
    </row>
    <row r="36" spans="1:12" ht="15" customHeight="1" x14ac:dyDescent="0.2">
      <c r="A36" s="61"/>
      <c r="B36" s="16"/>
      <c r="C36" s="26"/>
      <c r="D36" s="34"/>
      <c r="E36" s="54" t="str">
        <f t="shared" si="1"/>
        <v/>
      </c>
      <c r="F36" s="17"/>
      <c r="G36" s="35"/>
      <c r="H36" s="36"/>
      <c r="I36" s="37"/>
      <c r="L36" s="48" t="s">
        <v>68</v>
      </c>
    </row>
    <row r="37" spans="1:12" ht="15" customHeight="1" x14ac:dyDescent="0.2">
      <c r="A37" s="60"/>
      <c r="B37" s="16"/>
      <c r="C37" s="26"/>
      <c r="D37" s="34"/>
      <c r="E37" s="54" t="str">
        <f t="shared" si="1"/>
        <v/>
      </c>
      <c r="F37" s="17"/>
      <c r="G37" s="35"/>
      <c r="H37" s="36"/>
      <c r="I37" s="37"/>
      <c r="L37" s="48" t="s">
        <v>69</v>
      </c>
    </row>
    <row r="38" spans="1:12" ht="12.75" customHeight="1" x14ac:dyDescent="0.2">
      <c r="L38" s="48" t="s">
        <v>70</v>
      </c>
    </row>
    <row r="39" spans="1:12" ht="12.75" customHeight="1" x14ac:dyDescent="0.2">
      <c r="L39" s="48" t="s">
        <v>71</v>
      </c>
    </row>
    <row r="40" spans="1:12" ht="12.75" customHeight="1" x14ac:dyDescent="0.2">
      <c r="L40" s="48" t="s">
        <v>29</v>
      </c>
    </row>
    <row r="41" spans="1:12" ht="12.75" customHeight="1" x14ac:dyDescent="0.2">
      <c r="L41" s="55" t="s">
        <v>72</v>
      </c>
    </row>
    <row r="42" spans="1:12" ht="12.75" customHeight="1" x14ac:dyDescent="0.2"/>
    <row r="43" spans="1:12" ht="12.75" customHeight="1" x14ac:dyDescent="0.2"/>
    <row r="44" spans="1:12" ht="12.75" customHeight="1" x14ac:dyDescent="0.2"/>
    <row r="45" spans="1:12" ht="12.75" customHeight="1" x14ac:dyDescent="0.2"/>
    <row r="46" spans="1:12" ht="12.75" customHeight="1" x14ac:dyDescent="0.2"/>
    <row r="47" spans="1:12" ht="12.75" customHeight="1" x14ac:dyDescent="0.2"/>
    <row r="48" spans="1:12"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sheetData>
  <sheetProtection sheet="1" deleteRows="0"/>
  <mergeCells count="4">
    <mergeCell ref="D2:E2"/>
    <mergeCell ref="D3:E3"/>
    <mergeCell ref="A2:B2"/>
    <mergeCell ref="A3:B3"/>
  </mergeCells>
  <dataValidations xWindow="1006" yWindow="538" count="10">
    <dataValidation type="list" showInputMessage="1" showErrorMessage="1" promptTitle="Niveau" prompt="eA=erhöhtes Niveau_x000a_gA=grundlegendes Niveau" sqref="C5" xr:uid="{00000000-0002-0000-0100-000000000000}">
      <formula1>"eA, gA,"</formula1>
    </dataValidation>
    <dataValidation type="list" allowBlank="1" showInputMessage="1" showErrorMessage="1" sqref="C8:C37" xr:uid="{00000000-0002-0000-0100-000001000000}">
      <formula1>"weiblich, männlich"</formula1>
    </dataValidation>
    <dataValidation type="list" allowBlank="1" showInputMessage="1" showErrorMessage="1" prompt="Hier auswählen, ob der Kurs bilingual unterrichtet wurde." sqref="D5" xr:uid="{00000000-0002-0000-0100-000002000000}">
      <formula1>"nicht bilingual, bilingual Englisch, bilingual Französisch"</formula1>
    </dataValidation>
    <dataValidation type="list" allowBlank="1" showInputMessage="1" showErrorMessage="1" prompt="Hier auswählen, ob die Fremdsprache weitergeführt oder neu aufgenommen wurde." sqref="E5:F5" xr:uid="{00000000-0002-0000-0100-000003000000}">
      <formula1>"weitergeführt, neu aufgenommen"</formula1>
    </dataValidation>
    <dataValidation type="whole" allowBlank="1" showInputMessage="1" showErrorMessage="1" errorTitle="Notenpunkte" error="Bitte geben Sie einen Wert zwischen 0 und 15 an!" prompt="Geben Sie hier die im mündlichen Prüfung erreichten Noten-punkte (0-15) an. " sqref="G8:G37" xr:uid="{00000000-0002-0000-0100-000004000000}">
      <formula1>0</formula1>
      <formula2>15</formula2>
    </dataValidation>
    <dataValidation type="decimal" allowBlank="1" showInputMessage="1" showErrorMessage="1" errorTitle="Notenskala" error="Bitte geben Sie einen Wert zwischen 0 und 6 an!" prompt="Geben Sie hier die Abitur-Gesamtnote der Schülerin/des Schülers an (Notenskala 1-6). _x000a_Hat die Schülerin/der Schüler nicht bestanden, geben Sie eine 0 an." sqref="I8:I37" xr:uid="{00000000-0002-0000-0100-000005000000}">
      <formula1>0</formula1>
      <formula2>6.99</formula2>
    </dataValidation>
    <dataValidation type="list" allowBlank="1" showInputMessage="1" showErrorMessage="1" error="Bitte nehmen Sie keine manuelle Eingabe vor, sondern wählen das Prüfungsfach aus der Dropdown-Liste aus!" sqref="A5" xr:uid="{00000000-0002-0000-0100-000006000000}">
      <formula1>$L$2:$L$41</formula1>
    </dataValidation>
    <dataValidation type="list" allowBlank="1" showInputMessage="1" showErrorMessage="1" prompt="Geben Sie hier an, ob eine klassische mündliche Prüfung oder eine Präsentationsleistung abgelegt wurde." sqref="F8:F37" xr:uid="{00000000-0002-0000-0100-000008000000}">
      <formula1>"klassische Prüfung, Präsentationsprüfung"</formula1>
    </dataValidation>
    <dataValidation type="list" allowBlank="1" showInputMessage="1" showErrorMessage="1" sqref="D3:E3" xr:uid="{00000000-0002-0000-0100-000009000000}">
      <formula1>"Stadtteilschule, Gymnasium, berufliche Schule"</formula1>
    </dataValidation>
    <dataValidation type="decimal" allowBlank="1" showInputMessage="1" showErrorMessage="1" errorTitle="Notenpunkte" error="Bitte geben Sie einen Wert zwischen 0 und 15 an!" prompt="Geben Sie hier die durchschnittliche Semesterleistung (Mittelwert aus den vier Semstern) in diesem Prüfungsfach an. Bitte mit 2 Nachkommastellen, bspw. 10,25" sqref="H8:H37" xr:uid="{00000000-0002-0000-0100-00000A000000}">
      <formula1>0</formula1>
      <formula2>15.99</formula2>
    </dataValidation>
  </dataValidations>
  <printOptions horizontalCentered="1" verticalCentered="1"/>
  <pageMargins left="0" right="0" top="0" bottom="0.19685039370078741" header="0.31496062992125984" footer="0.31496062992125984"/>
  <pageSetup paperSize="9" scale="64" fitToWidth="0" fitToHeight="0" orientation="portrait" blackAndWhite="1" r:id="rId1"/>
  <headerFooter>
    <oddFooter>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4">
    <tabColor rgb="FF003063"/>
  </sheetPr>
  <dimension ref="A1:AE137"/>
  <sheetViews>
    <sheetView zoomScale="98" zoomScaleNormal="98" workbookViewId="0">
      <selection activeCell="A5" sqref="A5"/>
    </sheetView>
  </sheetViews>
  <sheetFormatPr baseColWidth="10" defaultColWidth="11.42578125" defaultRowHeight="12.75" x14ac:dyDescent="0.2"/>
  <cols>
    <col min="1" max="1" width="6.5703125" style="1" customWidth="1"/>
    <col min="2" max="2" width="11.85546875" style="1" customWidth="1"/>
    <col min="3" max="3" width="19" style="1" customWidth="1"/>
    <col min="4" max="4" width="15.140625" style="1" customWidth="1"/>
    <col min="5" max="5" width="10.140625" style="1" customWidth="1"/>
    <col min="6" max="6" width="10.42578125" style="1" bestFit="1" customWidth="1"/>
    <col min="7" max="7" width="12.7109375" style="1" customWidth="1"/>
    <col min="8" max="8" width="10.85546875" style="1" customWidth="1"/>
    <col min="9" max="9" width="9.42578125" style="1" customWidth="1"/>
    <col min="10" max="10" width="9.28515625" style="1" customWidth="1"/>
    <col min="11" max="11" width="8.85546875" style="1" bestFit="1" customWidth="1"/>
    <col min="12" max="13" width="8" style="1" customWidth="1"/>
    <col min="14" max="16" width="7.5703125" style="1" customWidth="1"/>
    <col min="17" max="20" width="8.5703125" style="1" customWidth="1"/>
    <col min="21" max="16384" width="11.42578125" style="1"/>
  </cols>
  <sheetData>
    <row r="1" spans="1:31" x14ac:dyDescent="0.2">
      <c r="A1" s="1" t="str">
        <f>"Abi-2025-mdl-"&amp;Erstkorrekturschule&amp;"-"&amp;NurFach&amp;"-"&amp;Niveau&amp;"-"&amp;Kursbezeichnung&amp;".xls"</f>
        <v>Abi-2025-mdl----.xls</v>
      </c>
    </row>
    <row r="2" spans="1:31" ht="183" customHeight="1" x14ac:dyDescent="0.2">
      <c r="A2" s="97" t="s">
        <v>102</v>
      </c>
      <c r="B2" s="98"/>
      <c r="C2" s="98"/>
      <c r="D2" s="98"/>
      <c r="E2" s="98"/>
      <c r="F2" s="98"/>
      <c r="G2" s="98"/>
      <c r="H2" s="98"/>
      <c r="I2" s="98"/>
      <c r="J2" s="98"/>
      <c r="K2" s="98"/>
      <c r="L2" s="98"/>
      <c r="M2" s="98"/>
      <c r="N2" s="98"/>
      <c r="O2" s="98"/>
      <c r="P2" s="98"/>
      <c r="Q2" s="98"/>
      <c r="R2" s="98"/>
      <c r="S2" s="98"/>
      <c r="T2" s="99"/>
    </row>
    <row r="3" spans="1:31" ht="20.45" customHeight="1" x14ac:dyDescent="0.35">
      <c r="A3" s="64"/>
      <c r="B3" s="64"/>
      <c r="C3" s="64"/>
      <c r="D3" s="64"/>
      <c r="E3" s="64"/>
      <c r="K3" s="5"/>
      <c r="N3" s="5"/>
      <c r="O3" s="5"/>
      <c r="P3" s="5"/>
    </row>
    <row r="4" spans="1:31" s="33" customFormat="1" x14ac:dyDescent="0.2">
      <c r="A4" s="33" t="s">
        <v>4</v>
      </c>
      <c r="B4" s="33" t="s">
        <v>36</v>
      </c>
      <c r="C4" s="33" t="s">
        <v>18</v>
      </c>
      <c r="D4" s="33" t="s">
        <v>32</v>
      </c>
      <c r="E4" s="33" t="s">
        <v>1</v>
      </c>
      <c r="F4" s="33" t="s">
        <v>6</v>
      </c>
      <c r="G4" s="33" t="s">
        <v>8</v>
      </c>
      <c r="H4" s="33" t="s">
        <v>21</v>
      </c>
      <c r="I4" s="33" t="s">
        <v>19</v>
      </c>
      <c r="J4" s="33" t="s">
        <v>2</v>
      </c>
      <c r="K4" s="33" t="s">
        <v>14</v>
      </c>
      <c r="L4" s="33" t="s">
        <v>13</v>
      </c>
      <c r="M4" s="33" t="s">
        <v>92</v>
      </c>
      <c r="N4" s="33" t="s">
        <v>3</v>
      </c>
      <c r="O4" s="33" t="s">
        <v>20</v>
      </c>
      <c r="P4" s="33" t="s">
        <v>23</v>
      </c>
      <c r="Q4" s="33" t="s">
        <v>9</v>
      </c>
      <c r="R4" s="33" t="s">
        <v>10</v>
      </c>
      <c r="S4" s="33" t="s">
        <v>11</v>
      </c>
      <c r="T4" s="33" t="s">
        <v>12</v>
      </c>
      <c r="U4" s="33" t="s">
        <v>17</v>
      </c>
      <c r="V4" s="33" t="s">
        <v>76</v>
      </c>
      <c r="W4" s="33" t="s">
        <v>77</v>
      </c>
      <c r="X4" s="33" t="s">
        <v>22</v>
      </c>
      <c r="Y4" s="33" t="s">
        <v>31</v>
      </c>
      <c r="Z4" s="33" t="s">
        <v>93</v>
      </c>
      <c r="AA4" s="33" t="s">
        <v>24</v>
      </c>
      <c r="AB4" s="33" t="s">
        <v>25</v>
      </c>
      <c r="AC4" s="33" t="s">
        <v>94</v>
      </c>
      <c r="AD4" s="68" t="s">
        <v>75</v>
      </c>
      <c r="AE4" s="68" t="s">
        <v>95</v>
      </c>
    </row>
    <row r="5" spans="1:31" s="38" customFormat="1" x14ac:dyDescent="0.2">
      <c r="A5" s="38" t="str">
        <f>IF('Mdl.-Pr'!B8&lt;&gt;"","2025","")</f>
        <v/>
      </c>
      <c r="B5" s="38" t="str">
        <f>IF('Mdl.-Pr'!B8&lt;&gt;"",Schulnummer,"")</f>
        <v/>
      </c>
      <c r="C5" s="38" t="str">
        <f>IF('Mdl.-Pr'!B8&lt;&gt;"",Erstkorrekturschule,"")</f>
        <v/>
      </c>
      <c r="D5" s="38" t="str">
        <f>IF('Mdl.-Pr'!E8&lt;&gt;"",'Mdl.-Pr'!E8,"")</f>
        <v/>
      </c>
      <c r="E5" s="38" t="str">
        <f>IF('Mdl.-Pr'!B8&lt;&gt;"",NurFach,"")</f>
        <v/>
      </c>
      <c r="F5" s="38" t="str">
        <f>IF('Mdl.-Pr'!B8&lt;&gt;"",Niveau,"")</f>
        <v/>
      </c>
      <c r="G5" s="38" t="str">
        <f>IF('Mdl.-Pr'!B8&lt;&gt;"",Kursbezeichnung,"")</f>
        <v/>
      </c>
      <c r="H5" s="39" t="str">
        <f>IF('Mdl.-Pr'!C8&lt;&gt;"",'Mdl.-Pr'!C8,"")</f>
        <v/>
      </c>
      <c r="I5" s="39" t="str">
        <f>IF('Mdl.-Pr'!B8&lt;&gt;"","mündlich","")</f>
        <v/>
      </c>
      <c r="J5" s="38" t="str">
        <f>IF('Mdl.-Pr'!B8&lt;&gt;"","trifft nicht zu","")</f>
        <v/>
      </c>
      <c r="K5" s="38" t="str">
        <f>IF('Mdl.-Pr'!B8&lt;&gt;"","trifft nicht zu","")</f>
        <v/>
      </c>
      <c r="L5" s="38" t="str">
        <f>IF('Mdl.-Pr'!B8&lt;&gt;"","trifft nicht zu","")</f>
        <v/>
      </c>
      <c r="M5" s="38" t="str">
        <f>IF('Mdl.-Pr'!B8&lt;&gt;"","trifft nicht zu","")</f>
        <v/>
      </c>
      <c r="N5" s="38" t="str">
        <f>IF('Mdl.-Pr'!B8&lt;&gt;"","trifft nicht zu","")</f>
        <v/>
      </c>
      <c r="O5" s="38" t="str">
        <f>IF('Mdl.-Pr'!H8&lt;&gt;"",'Mdl.-Pr'!H8,"")</f>
        <v/>
      </c>
      <c r="Q5" s="38" t="str">
        <f>IF('Mdl.-Pr'!B8&lt;&gt;"","trifft nicht zu","")</f>
        <v/>
      </c>
      <c r="R5" s="38" t="str">
        <f>IF('Mdl.-Pr'!B8&lt;&gt;"","trifft nicht zu","")</f>
        <v/>
      </c>
      <c r="S5" s="38" t="str">
        <f>IF('Mdl.-Pr'!B8&lt;&gt;"","trifft nicht zu","")</f>
        <v/>
      </c>
      <c r="T5" s="38" t="str">
        <f>IF('Mdl.-Pr'!B8&lt;&gt;"","trifft nicht zu","")</f>
        <v/>
      </c>
      <c r="U5" s="38" t="str">
        <f>IF('Mdl.-Pr'!F8&lt;&gt;"",'Mdl.-Pr'!F8,"")</f>
        <v/>
      </c>
      <c r="V5" s="38" t="str">
        <f>IF('Mdl.-Pr'!G8&lt;&gt;"",'Mdl.-Pr'!G8,"")</f>
        <v/>
      </c>
      <c r="W5" s="38" t="str">
        <f>IF('Mdl.-Pr'!B8&lt;&gt;"","trifft nicht zu","")</f>
        <v/>
      </c>
      <c r="X5" s="40" t="str">
        <f>IF('Mdl.-Pr'!I8&lt;&gt;"",'Mdl.-Pr'!I8,"")</f>
        <v/>
      </c>
      <c r="Y5" s="38" t="str">
        <f>IF('Mdl.-Pr'!B8&lt;&gt;"","dezentral","")</f>
        <v/>
      </c>
      <c r="Z5" s="38" t="str">
        <f>IF('Mdl.-Pr'!B8&lt;&gt;"","trifft nicht zu","")</f>
        <v/>
      </c>
      <c r="AA5" s="38" t="str">
        <f>IF('Mdl.-Pr'!B8&lt;&gt;"",'Mdl.-Pr'!$D$5,"")</f>
        <v/>
      </c>
      <c r="AB5" s="38" t="str">
        <f>IF('Mdl.-Pr'!B8&lt;&gt;"",'Mdl.-Pr'!$E$5,"")</f>
        <v/>
      </c>
      <c r="AC5" s="38" t="str">
        <f>IF('Mdl.-Pr'!B8&lt;&gt;"","Monitoring Abitur","")</f>
        <v/>
      </c>
      <c r="AD5" s="38" t="str">
        <f>IF('Mdl.-Pr'!B8&lt;&gt;"",Schulform,"")</f>
        <v/>
      </c>
      <c r="AE5" s="38" t="str">
        <f>IF('Mdl.-Pr'!I8="","",IF('Mdl.-Pr'!I8=0,"nicht bestanden",IF(AND('Mdl.-Pr'!I8&gt;0,'Mdl.-Pr'!I8&lt;=6),"bestanden")))</f>
        <v/>
      </c>
    </row>
    <row r="6" spans="1:31" s="38" customFormat="1" x14ac:dyDescent="0.2">
      <c r="A6" s="38" t="str">
        <f>IF('Mdl.-Pr'!B9&lt;&gt;"","2025","")</f>
        <v/>
      </c>
      <c r="B6" s="38" t="str">
        <f>IF('Mdl.-Pr'!B9&lt;&gt;"",Schulnummer,"")</f>
        <v/>
      </c>
      <c r="C6" s="38" t="str">
        <f>IF('Mdl.-Pr'!B9&lt;&gt;"",Erstkorrekturschule,"")</f>
        <v/>
      </c>
      <c r="D6" s="38" t="str">
        <f>IF('Mdl.-Pr'!E9&lt;&gt;"",'Mdl.-Pr'!E9,"")</f>
        <v/>
      </c>
      <c r="E6" s="38" t="str">
        <f>IF('Mdl.-Pr'!B9&lt;&gt;"",NurFach,"")</f>
        <v/>
      </c>
      <c r="F6" s="38" t="str">
        <f>IF('Mdl.-Pr'!B9&lt;&gt;"",Niveau,"")</f>
        <v/>
      </c>
      <c r="G6" s="38" t="str">
        <f>IF('Mdl.-Pr'!B9&lt;&gt;"",Kursbezeichnung,"")</f>
        <v/>
      </c>
      <c r="H6" s="39" t="str">
        <f>IF('Mdl.-Pr'!C9&lt;&gt;"",'Mdl.-Pr'!C9,"")</f>
        <v/>
      </c>
      <c r="I6" s="39" t="str">
        <f>IF('Mdl.-Pr'!B9&lt;&gt;"","mündlich","")</f>
        <v/>
      </c>
      <c r="J6" s="38" t="str">
        <f>IF('Mdl.-Pr'!B9&lt;&gt;"","trifft nicht zu","")</f>
        <v/>
      </c>
      <c r="K6" s="38" t="str">
        <f>IF('Mdl.-Pr'!B9&lt;&gt;"","trifft nicht zu","")</f>
        <v/>
      </c>
      <c r="L6" s="38" t="str">
        <f>IF('Mdl.-Pr'!B9&lt;&gt;"","trifft nicht zu","")</f>
        <v/>
      </c>
      <c r="M6" s="38" t="str">
        <f>IF('Mdl.-Pr'!B9&lt;&gt;"","trifft nicht zu","")</f>
        <v/>
      </c>
      <c r="N6" s="38" t="str">
        <f>IF('Mdl.-Pr'!B9&lt;&gt;"","trifft nicht zu","")</f>
        <v/>
      </c>
      <c r="O6" s="38" t="str">
        <f>IF('Mdl.-Pr'!H9&lt;&gt;"",'Mdl.-Pr'!H9,"")</f>
        <v/>
      </c>
      <c r="Q6" s="38" t="str">
        <f>IF('Mdl.-Pr'!B9&lt;&gt;"","trifft nicht zu","")</f>
        <v/>
      </c>
      <c r="R6" s="38" t="str">
        <f>IF('Mdl.-Pr'!B9&lt;&gt;"","trifft nicht zu","")</f>
        <v/>
      </c>
      <c r="S6" s="38" t="str">
        <f>IF('Mdl.-Pr'!B9&lt;&gt;"","trifft nicht zu","")</f>
        <v/>
      </c>
      <c r="T6" s="38" t="str">
        <f>IF('Mdl.-Pr'!B9&lt;&gt;"","trifft nicht zu","")</f>
        <v/>
      </c>
      <c r="U6" s="38" t="str">
        <f>IF('Mdl.-Pr'!F9&lt;&gt;"",'Mdl.-Pr'!F9,"")</f>
        <v/>
      </c>
      <c r="V6" s="38" t="str">
        <f>IF('Mdl.-Pr'!G9&lt;&gt;"",'Mdl.-Pr'!G9,"")</f>
        <v/>
      </c>
      <c r="W6" s="38" t="str">
        <f>IF('Mdl.-Pr'!B9&lt;&gt;"","trifft nicht zu","")</f>
        <v/>
      </c>
      <c r="X6" s="40" t="str">
        <f>IF('Mdl.-Pr'!I9&lt;&gt;"",'Mdl.-Pr'!I9,"")</f>
        <v/>
      </c>
      <c r="Y6" s="38" t="str">
        <f>IF('Mdl.-Pr'!B9&lt;&gt;"","dezentral","")</f>
        <v/>
      </c>
      <c r="Z6" s="38" t="str">
        <f>IF('Mdl.-Pr'!B9&lt;&gt;"","trifft nicht zu","")</f>
        <v/>
      </c>
      <c r="AA6" s="38" t="str">
        <f>IF('Mdl.-Pr'!B9&lt;&gt;"",'Mdl.-Pr'!$D$5,"")</f>
        <v/>
      </c>
      <c r="AB6" s="38" t="str">
        <f>IF('Mdl.-Pr'!B9&lt;&gt;"",'Mdl.-Pr'!$E$5,"")</f>
        <v/>
      </c>
      <c r="AC6" s="38" t="str">
        <f>IF('Mdl.-Pr'!B9&lt;&gt;"","Monitoring Abitur","")</f>
        <v/>
      </c>
      <c r="AD6" s="38" t="str">
        <f>IF('Mdl.-Pr'!B9&lt;&gt;"",Schulform,"")</f>
        <v/>
      </c>
      <c r="AE6" s="38" t="str">
        <f>IF('Mdl.-Pr'!I9="","",IF('Mdl.-Pr'!I9=0,"nicht bestanden",IF(AND('Mdl.-Pr'!I9&gt;0,'Mdl.-Pr'!I9&lt;=6),"bestanden")))</f>
        <v/>
      </c>
    </row>
    <row r="7" spans="1:31" s="38" customFormat="1" x14ac:dyDescent="0.2">
      <c r="A7" s="38" t="str">
        <f>IF('Mdl.-Pr'!B10&lt;&gt;"","2025","")</f>
        <v/>
      </c>
      <c r="B7" s="38" t="str">
        <f>IF('Mdl.-Pr'!B10&lt;&gt;"",Schulnummer,"")</f>
        <v/>
      </c>
      <c r="C7" s="38" t="str">
        <f>IF('Mdl.-Pr'!B10&lt;&gt;"",Erstkorrekturschule,"")</f>
        <v/>
      </c>
      <c r="D7" s="38" t="str">
        <f>IF('Mdl.-Pr'!E10&lt;&gt;"",'Mdl.-Pr'!E10,"")</f>
        <v/>
      </c>
      <c r="E7" s="38" t="str">
        <f>IF('Mdl.-Pr'!B10&lt;&gt;"",NurFach,"")</f>
        <v/>
      </c>
      <c r="F7" s="38" t="str">
        <f>IF('Mdl.-Pr'!B10&lt;&gt;"",Niveau,"")</f>
        <v/>
      </c>
      <c r="G7" s="38" t="str">
        <f>IF('Mdl.-Pr'!B10&lt;&gt;"",Kursbezeichnung,"")</f>
        <v/>
      </c>
      <c r="H7" s="39" t="str">
        <f>IF('Mdl.-Pr'!C10&lt;&gt;"",'Mdl.-Pr'!C10,"")</f>
        <v/>
      </c>
      <c r="I7" s="39" t="str">
        <f>IF('Mdl.-Pr'!B10&lt;&gt;"","mündlich","")</f>
        <v/>
      </c>
      <c r="J7" s="38" t="str">
        <f>IF('Mdl.-Pr'!B10&lt;&gt;"","trifft nicht zu","")</f>
        <v/>
      </c>
      <c r="K7" s="38" t="str">
        <f>IF('Mdl.-Pr'!B10&lt;&gt;"","trifft nicht zu","")</f>
        <v/>
      </c>
      <c r="L7" s="38" t="str">
        <f>IF('Mdl.-Pr'!B10&lt;&gt;"","trifft nicht zu","")</f>
        <v/>
      </c>
      <c r="M7" s="38" t="str">
        <f>IF('Mdl.-Pr'!B10&lt;&gt;"","trifft nicht zu","")</f>
        <v/>
      </c>
      <c r="N7" s="38" t="str">
        <f>IF('Mdl.-Pr'!B10&lt;&gt;"","trifft nicht zu","")</f>
        <v/>
      </c>
      <c r="O7" s="38" t="str">
        <f>IF('Mdl.-Pr'!H10&lt;&gt;"",'Mdl.-Pr'!H10,"")</f>
        <v/>
      </c>
      <c r="Q7" s="38" t="str">
        <f>IF('Mdl.-Pr'!B10&lt;&gt;"","trifft nicht zu","")</f>
        <v/>
      </c>
      <c r="R7" s="38" t="str">
        <f>IF('Mdl.-Pr'!B10&lt;&gt;"","trifft nicht zu","")</f>
        <v/>
      </c>
      <c r="S7" s="38" t="str">
        <f>IF('Mdl.-Pr'!B10&lt;&gt;"","trifft nicht zu","")</f>
        <v/>
      </c>
      <c r="T7" s="38" t="str">
        <f>IF('Mdl.-Pr'!B10&lt;&gt;"","trifft nicht zu","")</f>
        <v/>
      </c>
      <c r="U7" s="38" t="str">
        <f>IF('Mdl.-Pr'!F10&lt;&gt;"",'Mdl.-Pr'!F10,"")</f>
        <v/>
      </c>
      <c r="V7" s="38" t="str">
        <f>IF('Mdl.-Pr'!G10&lt;&gt;"",'Mdl.-Pr'!G10,"")</f>
        <v/>
      </c>
      <c r="W7" s="38" t="str">
        <f>IF('Mdl.-Pr'!B10&lt;&gt;"","trifft nicht zu","")</f>
        <v/>
      </c>
      <c r="X7" s="40" t="str">
        <f>IF('Mdl.-Pr'!I10&lt;&gt;"",'Mdl.-Pr'!I10,"")</f>
        <v/>
      </c>
      <c r="Y7" s="38" t="str">
        <f>IF('Mdl.-Pr'!B10&lt;&gt;"","dezentral","")</f>
        <v/>
      </c>
      <c r="Z7" s="38" t="str">
        <f>IF('Mdl.-Pr'!B10&lt;&gt;"","trifft nicht zu","")</f>
        <v/>
      </c>
      <c r="AA7" s="38" t="str">
        <f>IF('Mdl.-Pr'!B10&lt;&gt;"",'Mdl.-Pr'!$D$5,"")</f>
        <v/>
      </c>
      <c r="AB7" s="38" t="str">
        <f>IF('Mdl.-Pr'!B10&lt;&gt;"",'Mdl.-Pr'!$E$5,"")</f>
        <v/>
      </c>
      <c r="AC7" s="38" t="str">
        <f>IF('Mdl.-Pr'!B10&lt;&gt;"","Monitoring Abitur","")</f>
        <v/>
      </c>
      <c r="AD7" s="38" t="str">
        <f>IF('Mdl.-Pr'!B10&lt;&gt;"",Schulform,"")</f>
        <v/>
      </c>
      <c r="AE7" s="38" t="str">
        <f>IF('Mdl.-Pr'!I10="","",IF('Mdl.-Pr'!I10=0,"nicht bestanden",IF(AND('Mdl.-Pr'!I10&gt;0,'Mdl.-Pr'!I10&lt;=6),"bestanden")))</f>
        <v/>
      </c>
    </row>
    <row r="8" spans="1:31" s="38" customFormat="1" x14ac:dyDescent="0.2">
      <c r="A8" s="38" t="str">
        <f>IF('Mdl.-Pr'!B11&lt;&gt;"","2025","")</f>
        <v/>
      </c>
      <c r="B8" s="38" t="str">
        <f>IF('Mdl.-Pr'!B11&lt;&gt;"",Schulnummer,"")</f>
        <v/>
      </c>
      <c r="C8" s="38" t="str">
        <f>IF('Mdl.-Pr'!B11&lt;&gt;"",Erstkorrekturschule,"")</f>
        <v/>
      </c>
      <c r="D8" s="38" t="str">
        <f>IF('Mdl.-Pr'!E11&lt;&gt;"",'Mdl.-Pr'!E11,"")</f>
        <v/>
      </c>
      <c r="E8" s="38" t="str">
        <f>IF('Mdl.-Pr'!B11&lt;&gt;"",NurFach,"")</f>
        <v/>
      </c>
      <c r="F8" s="38" t="str">
        <f>IF('Mdl.-Pr'!B11&lt;&gt;"",Niveau,"")</f>
        <v/>
      </c>
      <c r="G8" s="38" t="str">
        <f>IF('Mdl.-Pr'!B11&lt;&gt;"",Kursbezeichnung,"")</f>
        <v/>
      </c>
      <c r="H8" s="39" t="str">
        <f>IF('Mdl.-Pr'!C11&lt;&gt;"",'Mdl.-Pr'!C11,"")</f>
        <v/>
      </c>
      <c r="I8" s="39" t="str">
        <f>IF('Mdl.-Pr'!B11&lt;&gt;"","mündlich","")</f>
        <v/>
      </c>
      <c r="J8" s="38" t="str">
        <f>IF('Mdl.-Pr'!B11&lt;&gt;"","trifft nicht zu","")</f>
        <v/>
      </c>
      <c r="K8" s="38" t="str">
        <f>IF('Mdl.-Pr'!B11&lt;&gt;"","trifft nicht zu","")</f>
        <v/>
      </c>
      <c r="L8" s="38" t="str">
        <f>IF('Mdl.-Pr'!B11&lt;&gt;"","trifft nicht zu","")</f>
        <v/>
      </c>
      <c r="M8" s="38" t="str">
        <f>IF('Mdl.-Pr'!B11&lt;&gt;"","trifft nicht zu","")</f>
        <v/>
      </c>
      <c r="N8" s="38" t="str">
        <f>IF('Mdl.-Pr'!B11&lt;&gt;"","trifft nicht zu","")</f>
        <v/>
      </c>
      <c r="O8" s="38" t="str">
        <f>IF('Mdl.-Pr'!H11&lt;&gt;"",'Mdl.-Pr'!H11,"")</f>
        <v/>
      </c>
      <c r="Q8" s="38" t="str">
        <f>IF('Mdl.-Pr'!B11&lt;&gt;"","trifft nicht zu","")</f>
        <v/>
      </c>
      <c r="R8" s="38" t="str">
        <f>IF('Mdl.-Pr'!B11&lt;&gt;"","trifft nicht zu","")</f>
        <v/>
      </c>
      <c r="S8" s="38" t="str">
        <f>IF('Mdl.-Pr'!B11&lt;&gt;"","trifft nicht zu","")</f>
        <v/>
      </c>
      <c r="T8" s="38" t="str">
        <f>IF('Mdl.-Pr'!B11&lt;&gt;"","trifft nicht zu","")</f>
        <v/>
      </c>
      <c r="U8" s="38" t="str">
        <f>IF('Mdl.-Pr'!F11&lt;&gt;"",'Mdl.-Pr'!F11,"")</f>
        <v/>
      </c>
      <c r="V8" s="38" t="str">
        <f>IF('Mdl.-Pr'!G11&lt;&gt;"",'Mdl.-Pr'!G11,"")</f>
        <v/>
      </c>
      <c r="W8" s="38" t="str">
        <f>IF('Mdl.-Pr'!B11&lt;&gt;"","trifft nicht zu","")</f>
        <v/>
      </c>
      <c r="X8" s="40" t="str">
        <f>IF('Mdl.-Pr'!I11&lt;&gt;"",'Mdl.-Pr'!I11,"")</f>
        <v/>
      </c>
      <c r="Y8" s="38" t="str">
        <f>IF('Mdl.-Pr'!B11&lt;&gt;"","dezentral","")</f>
        <v/>
      </c>
      <c r="Z8" s="38" t="str">
        <f>IF('Mdl.-Pr'!B11&lt;&gt;"","trifft nicht zu","")</f>
        <v/>
      </c>
      <c r="AA8" s="38" t="str">
        <f>IF('Mdl.-Pr'!B11&lt;&gt;"",'Mdl.-Pr'!$D$5,"")</f>
        <v/>
      </c>
      <c r="AB8" s="38" t="str">
        <f>IF('Mdl.-Pr'!B11&lt;&gt;"",'Mdl.-Pr'!$E$5,"")</f>
        <v/>
      </c>
      <c r="AC8" s="38" t="str">
        <f>IF('Mdl.-Pr'!B11&lt;&gt;"","Monitoring Abitur","")</f>
        <v/>
      </c>
      <c r="AD8" s="38" t="str">
        <f>IF('Mdl.-Pr'!B11&lt;&gt;"",Schulform,"")</f>
        <v/>
      </c>
      <c r="AE8" s="38" t="str">
        <f>IF('Mdl.-Pr'!I11="","",IF('Mdl.-Pr'!I11=0,"nicht bestanden",IF(AND('Mdl.-Pr'!I11&gt;0,'Mdl.-Pr'!I11&lt;=6),"bestanden")))</f>
        <v/>
      </c>
    </row>
    <row r="9" spans="1:31" s="38" customFormat="1" x14ac:dyDescent="0.2">
      <c r="A9" s="38" t="str">
        <f>IF('Mdl.-Pr'!B12&lt;&gt;"","2025","")</f>
        <v/>
      </c>
      <c r="B9" s="38" t="str">
        <f>IF('Mdl.-Pr'!B12&lt;&gt;"",Schulnummer,"")</f>
        <v/>
      </c>
      <c r="C9" s="38" t="str">
        <f>IF('Mdl.-Pr'!B12&lt;&gt;"",Erstkorrekturschule,"")</f>
        <v/>
      </c>
      <c r="D9" s="38" t="str">
        <f>IF('Mdl.-Pr'!E12&lt;&gt;"",'Mdl.-Pr'!E12,"")</f>
        <v/>
      </c>
      <c r="E9" s="38" t="str">
        <f>IF('Mdl.-Pr'!B12&lt;&gt;"",NurFach,"")</f>
        <v/>
      </c>
      <c r="F9" s="38" t="str">
        <f>IF('Mdl.-Pr'!B12&lt;&gt;"",Niveau,"")</f>
        <v/>
      </c>
      <c r="G9" s="38" t="str">
        <f>IF('Mdl.-Pr'!B12&lt;&gt;"",Kursbezeichnung,"")</f>
        <v/>
      </c>
      <c r="H9" s="39" t="str">
        <f>IF('Mdl.-Pr'!C12&lt;&gt;"",'Mdl.-Pr'!C12,"")</f>
        <v/>
      </c>
      <c r="I9" s="39" t="str">
        <f>IF('Mdl.-Pr'!B12&lt;&gt;"","mündlich","")</f>
        <v/>
      </c>
      <c r="J9" s="38" t="str">
        <f>IF('Mdl.-Pr'!B12&lt;&gt;"","trifft nicht zu","")</f>
        <v/>
      </c>
      <c r="K9" s="38" t="str">
        <f>IF('Mdl.-Pr'!B12&lt;&gt;"","trifft nicht zu","")</f>
        <v/>
      </c>
      <c r="L9" s="38" t="str">
        <f>IF('Mdl.-Pr'!B12&lt;&gt;"","trifft nicht zu","")</f>
        <v/>
      </c>
      <c r="M9" s="38" t="str">
        <f>IF('Mdl.-Pr'!B12&lt;&gt;"","trifft nicht zu","")</f>
        <v/>
      </c>
      <c r="N9" s="38" t="str">
        <f>IF('Mdl.-Pr'!B12&lt;&gt;"","trifft nicht zu","")</f>
        <v/>
      </c>
      <c r="O9" s="38" t="str">
        <f>IF('Mdl.-Pr'!H12&lt;&gt;"",'Mdl.-Pr'!H12,"")</f>
        <v/>
      </c>
      <c r="Q9" s="38" t="str">
        <f>IF('Mdl.-Pr'!B12&lt;&gt;"","trifft nicht zu","")</f>
        <v/>
      </c>
      <c r="R9" s="38" t="str">
        <f>IF('Mdl.-Pr'!B12&lt;&gt;"","trifft nicht zu","")</f>
        <v/>
      </c>
      <c r="S9" s="38" t="str">
        <f>IF('Mdl.-Pr'!B12&lt;&gt;"","trifft nicht zu","")</f>
        <v/>
      </c>
      <c r="T9" s="38" t="str">
        <f>IF('Mdl.-Pr'!B12&lt;&gt;"","trifft nicht zu","")</f>
        <v/>
      </c>
      <c r="U9" s="38" t="str">
        <f>IF('Mdl.-Pr'!F12&lt;&gt;"",'Mdl.-Pr'!F12,"")</f>
        <v/>
      </c>
      <c r="V9" s="38" t="str">
        <f>IF('Mdl.-Pr'!G12&lt;&gt;"",'Mdl.-Pr'!G12,"")</f>
        <v/>
      </c>
      <c r="W9" s="38" t="str">
        <f>IF('Mdl.-Pr'!B12&lt;&gt;"","trifft nicht zu","")</f>
        <v/>
      </c>
      <c r="X9" s="40" t="str">
        <f>IF('Mdl.-Pr'!I12&lt;&gt;"",'Mdl.-Pr'!I12,"")</f>
        <v/>
      </c>
      <c r="Y9" s="38" t="str">
        <f>IF('Mdl.-Pr'!B12&lt;&gt;"","dezentral","")</f>
        <v/>
      </c>
      <c r="Z9" s="38" t="str">
        <f>IF('Mdl.-Pr'!B12&lt;&gt;"","trifft nicht zu","")</f>
        <v/>
      </c>
      <c r="AA9" s="38" t="str">
        <f>IF('Mdl.-Pr'!B12&lt;&gt;"",'Mdl.-Pr'!$D$5,"")</f>
        <v/>
      </c>
      <c r="AB9" s="38" t="str">
        <f>IF('Mdl.-Pr'!B12&lt;&gt;"",'Mdl.-Pr'!$E$5,"")</f>
        <v/>
      </c>
      <c r="AC9" s="38" t="str">
        <f>IF('Mdl.-Pr'!B12&lt;&gt;"","Monitoring Abitur","")</f>
        <v/>
      </c>
      <c r="AD9" s="38" t="str">
        <f>IF('Mdl.-Pr'!B12&lt;&gt;"",Schulform,"")</f>
        <v/>
      </c>
      <c r="AE9" s="38" t="str">
        <f>IF('Mdl.-Pr'!I12="","",IF('Mdl.-Pr'!I12=0,"nicht bestanden",IF(AND('Mdl.-Pr'!I12&gt;0,'Mdl.-Pr'!I12&lt;=6),"bestanden")))</f>
        <v/>
      </c>
    </row>
    <row r="10" spans="1:31" s="38" customFormat="1" x14ac:dyDescent="0.2">
      <c r="A10" s="38" t="str">
        <f>IF('Mdl.-Pr'!B13&lt;&gt;"","2025","")</f>
        <v/>
      </c>
      <c r="B10" s="38" t="str">
        <f>IF('Mdl.-Pr'!B13&lt;&gt;"",Schulnummer,"")</f>
        <v/>
      </c>
      <c r="C10" s="38" t="str">
        <f>IF('Mdl.-Pr'!B13&lt;&gt;"",Erstkorrekturschule,"")</f>
        <v/>
      </c>
      <c r="D10" s="38" t="str">
        <f>IF('Mdl.-Pr'!E13&lt;&gt;"",'Mdl.-Pr'!E13,"")</f>
        <v/>
      </c>
      <c r="E10" s="38" t="str">
        <f>IF('Mdl.-Pr'!B13&lt;&gt;"",NurFach,"")</f>
        <v/>
      </c>
      <c r="F10" s="38" t="str">
        <f>IF('Mdl.-Pr'!B13&lt;&gt;"",Niveau,"")</f>
        <v/>
      </c>
      <c r="G10" s="38" t="str">
        <f>IF('Mdl.-Pr'!B13&lt;&gt;"",Kursbezeichnung,"")</f>
        <v/>
      </c>
      <c r="H10" s="39" t="str">
        <f>IF('Mdl.-Pr'!C13&lt;&gt;"",'Mdl.-Pr'!C13,"")</f>
        <v/>
      </c>
      <c r="I10" s="39" t="str">
        <f>IF('Mdl.-Pr'!B13&lt;&gt;"","mündlich","")</f>
        <v/>
      </c>
      <c r="J10" s="38" t="str">
        <f>IF('Mdl.-Pr'!B13&lt;&gt;"","trifft nicht zu","")</f>
        <v/>
      </c>
      <c r="K10" s="38" t="str">
        <f>IF('Mdl.-Pr'!B13&lt;&gt;"","trifft nicht zu","")</f>
        <v/>
      </c>
      <c r="L10" s="38" t="str">
        <f>IF('Mdl.-Pr'!B13&lt;&gt;"","trifft nicht zu","")</f>
        <v/>
      </c>
      <c r="M10" s="38" t="str">
        <f>IF('Mdl.-Pr'!B13&lt;&gt;"","trifft nicht zu","")</f>
        <v/>
      </c>
      <c r="N10" s="38" t="str">
        <f>IF('Mdl.-Pr'!B13&lt;&gt;"","trifft nicht zu","")</f>
        <v/>
      </c>
      <c r="O10" s="38" t="str">
        <f>IF('Mdl.-Pr'!H13&lt;&gt;"",'Mdl.-Pr'!H13,"")</f>
        <v/>
      </c>
      <c r="Q10" s="38" t="str">
        <f>IF('Mdl.-Pr'!B13&lt;&gt;"","trifft nicht zu","")</f>
        <v/>
      </c>
      <c r="R10" s="38" t="str">
        <f>IF('Mdl.-Pr'!B13&lt;&gt;"","trifft nicht zu","")</f>
        <v/>
      </c>
      <c r="S10" s="38" t="str">
        <f>IF('Mdl.-Pr'!B13&lt;&gt;"","trifft nicht zu","")</f>
        <v/>
      </c>
      <c r="T10" s="38" t="str">
        <f>IF('Mdl.-Pr'!B13&lt;&gt;"","trifft nicht zu","")</f>
        <v/>
      </c>
      <c r="U10" s="38" t="str">
        <f>IF('Mdl.-Pr'!F13&lt;&gt;"",'Mdl.-Pr'!F13,"")</f>
        <v/>
      </c>
      <c r="V10" s="38" t="str">
        <f>IF('Mdl.-Pr'!G13&lt;&gt;"",'Mdl.-Pr'!G13,"")</f>
        <v/>
      </c>
      <c r="W10" s="38" t="str">
        <f>IF('Mdl.-Pr'!B13&lt;&gt;"","trifft nicht zu","")</f>
        <v/>
      </c>
      <c r="X10" s="40" t="str">
        <f>IF('Mdl.-Pr'!I13&lt;&gt;"",'Mdl.-Pr'!I13,"")</f>
        <v/>
      </c>
      <c r="Y10" s="38" t="str">
        <f>IF('Mdl.-Pr'!B13&lt;&gt;"","dezentral","")</f>
        <v/>
      </c>
      <c r="Z10" s="38" t="str">
        <f>IF('Mdl.-Pr'!B13&lt;&gt;"","trifft nicht zu","")</f>
        <v/>
      </c>
      <c r="AA10" s="38" t="str">
        <f>IF('Mdl.-Pr'!B13&lt;&gt;"",'Mdl.-Pr'!$D$5,"")</f>
        <v/>
      </c>
      <c r="AB10" s="38" t="str">
        <f>IF('Mdl.-Pr'!B13&lt;&gt;"",'Mdl.-Pr'!$E$5,"")</f>
        <v/>
      </c>
      <c r="AC10" s="38" t="str">
        <f>IF('Mdl.-Pr'!B13&lt;&gt;"","Monitoring Abitur","")</f>
        <v/>
      </c>
      <c r="AD10" s="38" t="str">
        <f>IF('Mdl.-Pr'!B13&lt;&gt;"",Schulform,"")</f>
        <v/>
      </c>
      <c r="AE10" s="38" t="str">
        <f>IF('Mdl.-Pr'!I13="","",IF('Mdl.-Pr'!I13=0,"nicht bestanden",IF(AND('Mdl.-Pr'!I13&gt;0,'Mdl.-Pr'!I13&lt;=6),"bestanden")))</f>
        <v/>
      </c>
    </row>
    <row r="11" spans="1:31" s="38" customFormat="1" x14ac:dyDescent="0.2">
      <c r="A11" s="38" t="str">
        <f>IF('Mdl.-Pr'!B14&lt;&gt;"","2025","")</f>
        <v/>
      </c>
      <c r="B11" s="38" t="str">
        <f>IF('Mdl.-Pr'!B14&lt;&gt;"",Schulnummer,"")</f>
        <v/>
      </c>
      <c r="C11" s="38" t="str">
        <f>IF('Mdl.-Pr'!B14&lt;&gt;"",Erstkorrekturschule,"")</f>
        <v/>
      </c>
      <c r="D11" s="38" t="str">
        <f>IF('Mdl.-Pr'!E14&lt;&gt;"",'Mdl.-Pr'!E14,"")</f>
        <v/>
      </c>
      <c r="E11" s="38" t="str">
        <f>IF('Mdl.-Pr'!B14&lt;&gt;"",NurFach,"")</f>
        <v/>
      </c>
      <c r="F11" s="38" t="str">
        <f>IF('Mdl.-Pr'!B14&lt;&gt;"",Niveau,"")</f>
        <v/>
      </c>
      <c r="G11" s="38" t="str">
        <f>IF('Mdl.-Pr'!B14&lt;&gt;"",Kursbezeichnung,"")</f>
        <v/>
      </c>
      <c r="H11" s="39" t="str">
        <f>IF('Mdl.-Pr'!C14&lt;&gt;"",'Mdl.-Pr'!C14,"")</f>
        <v/>
      </c>
      <c r="I11" s="39" t="str">
        <f>IF('Mdl.-Pr'!B14&lt;&gt;"","mündlich","")</f>
        <v/>
      </c>
      <c r="J11" s="38" t="str">
        <f>IF('Mdl.-Pr'!B14&lt;&gt;"","trifft nicht zu","")</f>
        <v/>
      </c>
      <c r="K11" s="38" t="str">
        <f>IF('Mdl.-Pr'!B14&lt;&gt;"","trifft nicht zu","")</f>
        <v/>
      </c>
      <c r="L11" s="38" t="str">
        <f>IF('Mdl.-Pr'!B14&lt;&gt;"","trifft nicht zu","")</f>
        <v/>
      </c>
      <c r="M11" s="38" t="str">
        <f>IF('Mdl.-Pr'!B14&lt;&gt;"","trifft nicht zu","")</f>
        <v/>
      </c>
      <c r="N11" s="38" t="str">
        <f>IF('Mdl.-Pr'!B14&lt;&gt;"","trifft nicht zu","")</f>
        <v/>
      </c>
      <c r="O11" s="38" t="str">
        <f>IF('Mdl.-Pr'!H14&lt;&gt;"",'Mdl.-Pr'!H14,"")</f>
        <v/>
      </c>
      <c r="Q11" s="38" t="str">
        <f>IF('Mdl.-Pr'!B14&lt;&gt;"","trifft nicht zu","")</f>
        <v/>
      </c>
      <c r="R11" s="38" t="str">
        <f>IF('Mdl.-Pr'!B14&lt;&gt;"","trifft nicht zu","")</f>
        <v/>
      </c>
      <c r="S11" s="38" t="str">
        <f>IF('Mdl.-Pr'!B14&lt;&gt;"","trifft nicht zu","")</f>
        <v/>
      </c>
      <c r="T11" s="38" t="str">
        <f>IF('Mdl.-Pr'!B14&lt;&gt;"","trifft nicht zu","")</f>
        <v/>
      </c>
      <c r="U11" s="38" t="str">
        <f>IF('Mdl.-Pr'!F14&lt;&gt;"",'Mdl.-Pr'!F14,"")</f>
        <v/>
      </c>
      <c r="V11" s="38" t="str">
        <f>IF('Mdl.-Pr'!G14&lt;&gt;"",'Mdl.-Pr'!G14,"")</f>
        <v/>
      </c>
      <c r="W11" s="38" t="str">
        <f>IF('Mdl.-Pr'!B14&lt;&gt;"","trifft nicht zu","")</f>
        <v/>
      </c>
      <c r="X11" s="40" t="str">
        <f>IF('Mdl.-Pr'!I14&lt;&gt;"",'Mdl.-Pr'!I14,"")</f>
        <v/>
      </c>
      <c r="Y11" s="38" t="str">
        <f>IF('Mdl.-Pr'!B14&lt;&gt;"","dezentral","")</f>
        <v/>
      </c>
      <c r="Z11" s="38" t="str">
        <f>IF('Mdl.-Pr'!B14&lt;&gt;"","trifft nicht zu","")</f>
        <v/>
      </c>
      <c r="AA11" s="38" t="str">
        <f>IF('Mdl.-Pr'!B14&lt;&gt;"",'Mdl.-Pr'!$D$5,"")</f>
        <v/>
      </c>
      <c r="AB11" s="38" t="str">
        <f>IF('Mdl.-Pr'!B14&lt;&gt;"",'Mdl.-Pr'!$E$5,"")</f>
        <v/>
      </c>
      <c r="AC11" s="38" t="str">
        <f>IF('Mdl.-Pr'!B14&lt;&gt;"","Monitoring Abitur","")</f>
        <v/>
      </c>
      <c r="AD11" s="38" t="str">
        <f>IF('Mdl.-Pr'!B14&lt;&gt;"",Schulform,"")</f>
        <v/>
      </c>
      <c r="AE11" s="38" t="str">
        <f>IF('Mdl.-Pr'!I14="","",IF('Mdl.-Pr'!I14=0,"nicht bestanden",IF(AND('Mdl.-Pr'!I14&gt;0,'Mdl.-Pr'!I14&lt;=6),"bestanden")))</f>
        <v/>
      </c>
    </row>
    <row r="12" spans="1:31" s="38" customFormat="1" x14ac:dyDescent="0.2">
      <c r="A12" s="38" t="str">
        <f>IF('Mdl.-Pr'!B15&lt;&gt;"","2025","")</f>
        <v/>
      </c>
      <c r="B12" s="38" t="str">
        <f>IF('Mdl.-Pr'!B15&lt;&gt;"",Schulnummer,"")</f>
        <v/>
      </c>
      <c r="C12" s="38" t="str">
        <f>IF('Mdl.-Pr'!B15&lt;&gt;"",Erstkorrekturschule,"")</f>
        <v/>
      </c>
      <c r="D12" s="38" t="str">
        <f>IF('Mdl.-Pr'!E15&lt;&gt;"",'Mdl.-Pr'!E15,"")</f>
        <v/>
      </c>
      <c r="E12" s="38" t="str">
        <f>IF('Mdl.-Pr'!B15&lt;&gt;"",NurFach,"")</f>
        <v/>
      </c>
      <c r="F12" s="38" t="str">
        <f>IF('Mdl.-Pr'!B15&lt;&gt;"",Niveau,"")</f>
        <v/>
      </c>
      <c r="G12" s="38" t="str">
        <f>IF('Mdl.-Pr'!B15&lt;&gt;"",Kursbezeichnung,"")</f>
        <v/>
      </c>
      <c r="H12" s="39" t="str">
        <f>IF('Mdl.-Pr'!C15&lt;&gt;"",'Mdl.-Pr'!C15,"")</f>
        <v/>
      </c>
      <c r="I12" s="39" t="str">
        <f>IF('Mdl.-Pr'!B15&lt;&gt;"","mündlich","")</f>
        <v/>
      </c>
      <c r="J12" s="38" t="str">
        <f>IF('Mdl.-Pr'!B15&lt;&gt;"","trifft nicht zu","")</f>
        <v/>
      </c>
      <c r="K12" s="38" t="str">
        <f>IF('Mdl.-Pr'!B15&lt;&gt;"","trifft nicht zu","")</f>
        <v/>
      </c>
      <c r="L12" s="38" t="str">
        <f>IF('Mdl.-Pr'!B15&lt;&gt;"","trifft nicht zu","")</f>
        <v/>
      </c>
      <c r="M12" s="38" t="str">
        <f>IF('Mdl.-Pr'!B15&lt;&gt;"","trifft nicht zu","")</f>
        <v/>
      </c>
      <c r="N12" s="38" t="str">
        <f>IF('Mdl.-Pr'!B15&lt;&gt;"","trifft nicht zu","")</f>
        <v/>
      </c>
      <c r="O12" s="38" t="str">
        <f>IF('Mdl.-Pr'!H15&lt;&gt;"",'Mdl.-Pr'!H15,"")</f>
        <v/>
      </c>
      <c r="Q12" s="38" t="str">
        <f>IF('Mdl.-Pr'!B15&lt;&gt;"","trifft nicht zu","")</f>
        <v/>
      </c>
      <c r="R12" s="38" t="str">
        <f>IF('Mdl.-Pr'!B15&lt;&gt;"","trifft nicht zu","")</f>
        <v/>
      </c>
      <c r="S12" s="38" t="str">
        <f>IF('Mdl.-Pr'!B15&lt;&gt;"","trifft nicht zu","")</f>
        <v/>
      </c>
      <c r="T12" s="38" t="str">
        <f>IF('Mdl.-Pr'!B15&lt;&gt;"","trifft nicht zu","")</f>
        <v/>
      </c>
      <c r="U12" s="38" t="str">
        <f>IF('Mdl.-Pr'!F15&lt;&gt;"",'Mdl.-Pr'!F15,"")</f>
        <v/>
      </c>
      <c r="V12" s="38" t="str">
        <f>IF('Mdl.-Pr'!G15&lt;&gt;"",'Mdl.-Pr'!G15,"")</f>
        <v/>
      </c>
      <c r="W12" s="38" t="str">
        <f>IF('Mdl.-Pr'!B15&lt;&gt;"","trifft nicht zu","")</f>
        <v/>
      </c>
      <c r="X12" s="40" t="str">
        <f>IF('Mdl.-Pr'!I15&lt;&gt;"",'Mdl.-Pr'!I15,"")</f>
        <v/>
      </c>
      <c r="Y12" s="38" t="str">
        <f>IF('Mdl.-Pr'!B15&lt;&gt;"","dezentral","")</f>
        <v/>
      </c>
      <c r="Z12" s="38" t="str">
        <f>IF('Mdl.-Pr'!B15&lt;&gt;"","trifft nicht zu","")</f>
        <v/>
      </c>
      <c r="AA12" s="38" t="str">
        <f>IF('Mdl.-Pr'!B15&lt;&gt;"",'Mdl.-Pr'!$D$5,"")</f>
        <v/>
      </c>
      <c r="AB12" s="38" t="str">
        <f>IF('Mdl.-Pr'!B15&lt;&gt;"",'Mdl.-Pr'!$E$5,"")</f>
        <v/>
      </c>
      <c r="AC12" s="38" t="str">
        <f>IF('Mdl.-Pr'!B15&lt;&gt;"","Monitoring Abitur","")</f>
        <v/>
      </c>
      <c r="AD12" s="38" t="str">
        <f>IF('Mdl.-Pr'!B15&lt;&gt;"",Schulform,"")</f>
        <v/>
      </c>
      <c r="AE12" s="38" t="str">
        <f>IF('Mdl.-Pr'!I15="","",IF('Mdl.-Pr'!I15=0,"nicht bestanden",IF(AND('Mdl.-Pr'!I15&gt;0,'Mdl.-Pr'!I15&lt;=6),"bestanden")))</f>
        <v/>
      </c>
    </row>
    <row r="13" spans="1:31" s="38" customFormat="1" x14ac:dyDescent="0.2">
      <c r="A13" s="38" t="str">
        <f>IF('Mdl.-Pr'!B16&lt;&gt;"","2025","")</f>
        <v/>
      </c>
      <c r="B13" s="38" t="str">
        <f>IF('Mdl.-Pr'!B16&lt;&gt;"",Schulnummer,"")</f>
        <v/>
      </c>
      <c r="C13" s="38" t="str">
        <f>IF('Mdl.-Pr'!B16&lt;&gt;"",Erstkorrekturschule,"")</f>
        <v/>
      </c>
      <c r="D13" s="38" t="str">
        <f>IF('Mdl.-Pr'!E16&lt;&gt;"",'Mdl.-Pr'!E16,"")</f>
        <v/>
      </c>
      <c r="E13" s="38" t="str">
        <f>IF('Mdl.-Pr'!B16&lt;&gt;"",NurFach,"")</f>
        <v/>
      </c>
      <c r="F13" s="38" t="str">
        <f>IF('Mdl.-Pr'!B16&lt;&gt;"",Niveau,"")</f>
        <v/>
      </c>
      <c r="G13" s="38" t="str">
        <f>IF('Mdl.-Pr'!B16&lt;&gt;"",Kursbezeichnung,"")</f>
        <v/>
      </c>
      <c r="H13" s="39" t="str">
        <f>IF('Mdl.-Pr'!C16&lt;&gt;"",'Mdl.-Pr'!C16,"")</f>
        <v/>
      </c>
      <c r="I13" s="39" t="str">
        <f>IF('Mdl.-Pr'!B16&lt;&gt;"","mündlich","")</f>
        <v/>
      </c>
      <c r="J13" s="38" t="str">
        <f>IF('Mdl.-Pr'!B16&lt;&gt;"","trifft nicht zu","")</f>
        <v/>
      </c>
      <c r="K13" s="38" t="str">
        <f>IF('Mdl.-Pr'!B16&lt;&gt;"","trifft nicht zu","")</f>
        <v/>
      </c>
      <c r="L13" s="38" t="str">
        <f>IF('Mdl.-Pr'!B16&lt;&gt;"","trifft nicht zu","")</f>
        <v/>
      </c>
      <c r="M13" s="38" t="str">
        <f>IF('Mdl.-Pr'!B16&lt;&gt;"","trifft nicht zu","")</f>
        <v/>
      </c>
      <c r="N13" s="38" t="str">
        <f>IF('Mdl.-Pr'!B16&lt;&gt;"","trifft nicht zu","")</f>
        <v/>
      </c>
      <c r="O13" s="38" t="str">
        <f>IF('Mdl.-Pr'!H16&lt;&gt;"",'Mdl.-Pr'!H16,"")</f>
        <v/>
      </c>
      <c r="Q13" s="38" t="str">
        <f>IF('Mdl.-Pr'!B16&lt;&gt;"","trifft nicht zu","")</f>
        <v/>
      </c>
      <c r="R13" s="38" t="str">
        <f>IF('Mdl.-Pr'!B16&lt;&gt;"","trifft nicht zu","")</f>
        <v/>
      </c>
      <c r="S13" s="38" t="str">
        <f>IF('Mdl.-Pr'!B16&lt;&gt;"","trifft nicht zu","")</f>
        <v/>
      </c>
      <c r="T13" s="38" t="str">
        <f>IF('Mdl.-Pr'!B16&lt;&gt;"","trifft nicht zu","")</f>
        <v/>
      </c>
      <c r="U13" s="38" t="str">
        <f>IF('Mdl.-Pr'!F16&lt;&gt;"",'Mdl.-Pr'!F16,"")</f>
        <v/>
      </c>
      <c r="V13" s="38" t="str">
        <f>IF('Mdl.-Pr'!G16&lt;&gt;"",'Mdl.-Pr'!G16,"")</f>
        <v/>
      </c>
      <c r="W13" s="38" t="str">
        <f>IF('Mdl.-Pr'!B16&lt;&gt;"","trifft nicht zu","")</f>
        <v/>
      </c>
      <c r="X13" s="40" t="str">
        <f>IF('Mdl.-Pr'!I16&lt;&gt;"",'Mdl.-Pr'!I16,"")</f>
        <v/>
      </c>
      <c r="Y13" s="38" t="str">
        <f>IF('Mdl.-Pr'!B16&lt;&gt;"","dezentral","")</f>
        <v/>
      </c>
      <c r="Z13" s="38" t="str">
        <f>IF('Mdl.-Pr'!B16&lt;&gt;"","trifft nicht zu","")</f>
        <v/>
      </c>
      <c r="AA13" s="38" t="str">
        <f>IF('Mdl.-Pr'!B16&lt;&gt;"",'Mdl.-Pr'!$D$5,"")</f>
        <v/>
      </c>
      <c r="AB13" s="38" t="str">
        <f>IF('Mdl.-Pr'!B16&lt;&gt;"",'Mdl.-Pr'!$E$5,"")</f>
        <v/>
      </c>
      <c r="AC13" s="38" t="str">
        <f>IF('Mdl.-Pr'!B16&lt;&gt;"","Monitoring Abitur","")</f>
        <v/>
      </c>
      <c r="AD13" s="38" t="str">
        <f>IF('Mdl.-Pr'!B16&lt;&gt;"",Schulform,"")</f>
        <v/>
      </c>
      <c r="AE13" s="38" t="str">
        <f>IF('Mdl.-Pr'!I16="","",IF('Mdl.-Pr'!I16=0,"nicht bestanden",IF(AND('Mdl.-Pr'!I16&gt;0,'Mdl.-Pr'!I16&lt;=6),"bestanden")))</f>
        <v/>
      </c>
    </row>
    <row r="14" spans="1:31" s="38" customFormat="1" x14ac:dyDescent="0.2">
      <c r="A14" s="38" t="str">
        <f>IF('Mdl.-Pr'!B17&lt;&gt;"","2025","")</f>
        <v/>
      </c>
      <c r="B14" s="38" t="str">
        <f>IF('Mdl.-Pr'!B17&lt;&gt;"",Schulnummer,"")</f>
        <v/>
      </c>
      <c r="C14" s="38" t="str">
        <f>IF('Mdl.-Pr'!B17&lt;&gt;"",Erstkorrekturschule,"")</f>
        <v/>
      </c>
      <c r="D14" s="38" t="str">
        <f>IF('Mdl.-Pr'!E17&lt;&gt;"",'Mdl.-Pr'!E17,"")</f>
        <v/>
      </c>
      <c r="E14" s="38" t="str">
        <f>IF('Mdl.-Pr'!B17&lt;&gt;"",NurFach,"")</f>
        <v/>
      </c>
      <c r="F14" s="38" t="str">
        <f>IF('Mdl.-Pr'!B17&lt;&gt;"",Niveau,"")</f>
        <v/>
      </c>
      <c r="G14" s="38" t="str">
        <f>IF('Mdl.-Pr'!B17&lt;&gt;"",Kursbezeichnung,"")</f>
        <v/>
      </c>
      <c r="H14" s="39" t="str">
        <f>IF('Mdl.-Pr'!C17&lt;&gt;"",'Mdl.-Pr'!C17,"")</f>
        <v/>
      </c>
      <c r="I14" s="39" t="str">
        <f>IF('Mdl.-Pr'!B17&lt;&gt;"","mündlich","")</f>
        <v/>
      </c>
      <c r="J14" s="38" t="str">
        <f>IF('Mdl.-Pr'!B17&lt;&gt;"","trifft nicht zu","")</f>
        <v/>
      </c>
      <c r="K14" s="38" t="str">
        <f>IF('Mdl.-Pr'!B17&lt;&gt;"","trifft nicht zu","")</f>
        <v/>
      </c>
      <c r="L14" s="38" t="str">
        <f>IF('Mdl.-Pr'!B17&lt;&gt;"","trifft nicht zu","")</f>
        <v/>
      </c>
      <c r="M14" s="38" t="str">
        <f>IF('Mdl.-Pr'!B17&lt;&gt;"","trifft nicht zu","")</f>
        <v/>
      </c>
      <c r="N14" s="38" t="str">
        <f>IF('Mdl.-Pr'!B17&lt;&gt;"","trifft nicht zu","")</f>
        <v/>
      </c>
      <c r="O14" s="38" t="str">
        <f>IF('Mdl.-Pr'!H17&lt;&gt;"",'Mdl.-Pr'!H17,"")</f>
        <v/>
      </c>
      <c r="Q14" s="38" t="str">
        <f>IF('Mdl.-Pr'!B17&lt;&gt;"","trifft nicht zu","")</f>
        <v/>
      </c>
      <c r="R14" s="38" t="str">
        <f>IF('Mdl.-Pr'!B17&lt;&gt;"","trifft nicht zu","")</f>
        <v/>
      </c>
      <c r="S14" s="38" t="str">
        <f>IF('Mdl.-Pr'!B17&lt;&gt;"","trifft nicht zu","")</f>
        <v/>
      </c>
      <c r="T14" s="38" t="str">
        <f>IF('Mdl.-Pr'!B17&lt;&gt;"","trifft nicht zu","")</f>
        <v/>
      </c>
      <c r="U14" s="38" t="str">
        <f>IF('Mdl.-Pr'!F17&lt;&gt;"",'Mdl.-Pr'!F17,"")</f>
        <v/>
      </c>
      <c r="V14" s="38" t="str">
        <f>IF('Mdl.-Pr'!G17&lt;&gt;"",'Mdl.-Pr'!G17,"")</f>
        <v/>
      </c>
      <c r="W14" s="38" t="str">
        <f>IF('Mdl.-Pr'!B17&lt;&gt;"","trifft nicht zu","")</f>
        <v/>
      </c>
      <c r="X14" s="40" t="str">
        <f>IF('Mdl.-Pr'!I17&lt;&gt;"",'Mdl.-Pr'!I17,"")</f>
        <v/>
      </c>
      <c r="Y14" s="38" t="str">
        <f>IF('Mdl.-Pr'!B17&lt;&gt;"","dezentral","")</f>
        <v/>
      </c>
      <c r="Z14" s="38" t="str">
        <f>IF('Mdl.-Pr'!B17&lt;&gt;"","trifft nicht zu","")</f>
        <v/>
      </c>
      <c r="AA14" s="38" t="str">
        <f>IF('Mdl.-Pr'!B17&lt;&gt;"",'Mdl.-Pr'!$D$5,"")</f>
        <v/>
      </c>
      <c r="AB14" s="38" t="str">
        <f>IF('Mdl.-Pr'!B17&lt;&gt;"",'Mdl.-Pr'!$E$5,"")</f>
        <v/>
      </c>
      <c r="AC14" s="38" t="str">
        <f>IF('Mdl.-Pr'!B17&lt;&gt;"","Monitoring Abitur","")</f>
        <v/>
      </c>
      <c r="AD14" s="38" t="str">
        <f>IF('Mdl.-Pr'!B17&lt;&gt;"",Schulform,"")</f>
        <v/>
      </c>
      <c r="AE14" s="38" t="str">
        <f>IF('Mdl.-Pr'!I17="","",IF('Mdl.-Pr'!I17=0,"nicht bestanden",IF(AND('Mdl.-Pr'!I17&gt;0,'Mdl.-Pr'!I17&lt;=6),"bestanden")))</f>
        <v/>
      </c>
    </row>
    <row r="15" spans="1:31" s="38" customFormat="1" x14ac:dyDescent="0.2">
      <c r="A15" s="38" t="str">
        <f>IF('Mdl.-Pr'!B18&lt;&gt;"","2025","")</f>
        <v/>
      </c>
      <c r="B15" s="38" t="str">
        <f>IF('Mdl.-Pr'!B18&lt;&gt;"",Schulnummer,"")</f>
        <v/>
      </c>
      <c r="C15" s="38" t="str">
        <f>IF('Mdl.-Pr'!B18&lt;&gt;"",Erstkorrekturschule,"")</f>
        <v/>
      </c>
      <c r="D15" s="38" t="str">
        <f>IF('Mdl.-Pr'!E18&lt;&gt;"",'Mdl.-Pr'!E18,"")</f>
        <v/>
      </c>
      <c r="E15" s="38" t="str">
        <f>IF('Mdl.-Pr'!B18&lt;&gt;"",NurFach,"")</f>
        <v/>
      </c>
      <c r="F15" s="38" t="str">
        <f>IF('Mdl.-Pr'!B18&lt;&gt;"",Niveau,"")</f>
        <v/>
      </c>
      <c r="G15" s="38" t="str">
        <f>IF('Mdl.-Pr'!B18&lt;&gt;"",Kursbezeichnung,"")</f>
        <v/>
      </c>
      <c r="H15" s="39" t="str">
        <f>IF('Mdl.-Pr'!C18&lt;&gt;"",'Mdl.-Pr'!C18,"")</f>
        <v/>
      </c>
      <c r="I15" s="39" t="str">
        <f>IF('Mdl.-Pr'!B18&lt;&gt;"","mündlich","")</f>
        <v/>
      </c>
      <c r="J15" s="38" t="str">
        <f>IF('Mdl.-Pr'!B18&lt;&gt;"","trifft nicht zu","")</f>
        <v/>
      </c>
      <c r="K15" s="38" t="str">
        <f>IF('Mdl.-Pr'!B18&lt;&gt;"","trifft nicht zu","")</f>
        <v/>
      </c>
      <c r="L15" s="38" t="str">
        <f>IF('Mdl.-Pr'!B18&lt;&gt;"","trifft nicht zu","")</f>
        <v/>
      </c>
      <c r="M15" s="38" t="str">
        <f>IF('Mdl.-Pr'!B18&lt;&gt;"","trifft nicht zu","")</f>
        <v/>
      </c>
      <c r="N15" s="38" t="str">
        <f>IF('Mdl.-Pr'!B18&lt;&gt;"","trifft nicht zu","")</f>
        <v/>
      </c>
      <c r="O15" s="38" t="str">
        <f>IF('Mdl.-Pr'!H18&lt;&gt;"",'Mdl.-Pr'!H18,"")</f>
        <v/>
      </c>
      <c r="Q15" s="38" t="str">
        <f>IF('Mdl.-Pr'!B18&lt;&gt;"","trifft nicht zu","")</f>
        <v/>
      </c>
      <c r="R15" s="38" t="str">
        <f>IF('Mdl.-Pr'!B18&lt;&gt;"","trifft nicht zu","")</f>
        <v/>
      </c>
      <c r="S15" s="38" t="str">
        <f>IF('Mdl.-Pr'!B18&lt;&gt;"","trifft nicht zu","")</f>
        <v/>
      </c>
      <c r="T15" s="38" t="str">
        <f>IF('Mdl.-Pr'!B18&lt;&gt;"","trifft nicht zu","")</f>
        <v/>
      </c>
      <c r="U15" s="38" t="str">
        <f>IF('Mdl.-Pr'!F18&lt;&gt;"",'Mdl.-Pr'!F18,"")</f>
        <v/>
      </c>
      <c r="V15" s="38" t="str">
        <f>IF('Mdl.-Pr'!G18&lt;&gt;"",'Mdl.-Pr'!G18,"")</f>
        <v/>
      </c>
      <c r="W15" s="38" t="str">
        <f>IF('Mdl.-Pr'!B18&lt;&gt;"","trifft nicht zu","")</f>
        <v/>
      </c>
      <c r="X15" s="40" t="str">
        <f>IF('Mdl.-Pr'!I18&lt;&gt;"",'Mdl.-Pr'!I18,"")</f>
        <v/>
      </c>
      <c r="Y15" s="38" t="str">
        <f>IF('Mdl.-Pr'!B18&lt;&gt;"","dezentral","")</f>
        <v/>
      </c>
      <c r="Z15" s="38" t="str">
        <f>IF('Mdl.-Pr'!B18&lt;&gt;"","trifft nicht zu","")</f>
        <v/>
      </c>
      <c r="AA15" s="38" t="str">
        <f>IF('Mdl.-Pr'!B18&lt;&gt;"",'Mdl.-Pr'!$D$5,"")</f>
        <v/>
      </c>
      <c r="AB15" s="38" t="str">
        <f>IF('Mdl.-Pr'!B18&lt;&gt;"",'Mdl.-Pr'!$E$5,"")</f>
        <v/>
      </c>
      <c r="AC15" s="38" t="str">
        <f>IF('Mdl.-Pr'!B18&lt;&gt;"","Monitoring Abitur","")</f>
        <v/>
      </c>
      <c r="AD15" s="38" t="str">
        <f>IF('Mdl.-Pr'!B18&lt;&gt;"",Schulform,"")</f>
        <v/>
      </c>
      <c r="AE15" s="38" t="str">
        <f>IF('Mdl.-Pr'!I18="","",IF('Mdl.-Pr'!I18=0,"nicht bestanden",IF(AND('Mdl.-Pr'!I18&gt;0,'Mdl.-Pr'!I18&lt;=6),"bestanden")))</f>
        <v/>
      </c>
    </row>
    <row r="16" spans="1:31" s="38" customFormat="1" x14ac:dyDescent="0.2">
      <c r="A16" s="38" t="str">
        <f>IF('Mdl.-Pr'!B19&lt;&gt;"","2025","")</f>
        <v/>
      </c>
      <c r="B16" s="38" t="str">
        <f>IF('Mdl.-Pr'!B19&lt;&gt;"",Schulnummer,"")</f>
        <v/>
      </c>
      <c r="C16" s="38" t="str">
        <f>IF('Mdl.-Pr'!B19&lt;&gt;"",Erstkorrekturschule,"")</f>
        <v/>
      </c>
      <c r="D16" s="38" t="str">
        <f>IF('Mdl.-Pr'!E19&lt;&gt;"",'Mdl.-Pr'!E19,"")</f>
        <v/>
      </c>
      <c r="E16" s="38" t="str">
        <f>IF('Mdl.-Pr'!B19&lt;&gt;"",NurFach,"")</f>
        <v/>
      </c>
      <c r="F16" s="38" t="str">
        <f>IF('Mdl.-Pr'!B19&lt;&gt;"",Niveau,"")</f>
        <v/>
      </c>
      <c r="G16" s="38" t="str">
        <f>IF('Mdl.-Pr'!B19&lt;&gt;"",Kursbezeichnung,"")</f>
        <v/>
      </c>
      <c r="H16" s="39" t="str">
        <f>IF('Mdl.-Pr'!C19&lt;&gt;"",'Mdl.-Pr'!C19,"")</f>
        <v/>
      </c>
      <c r="I16" s="39" t="str">
        <f>IF('Mdl.-Pr'!B19&lt;&gt;"","mündlich","")</f>
        <v/>
      </c>
      <c r="J16" s="38" t="str">
        <f>IF('Mdl.-Pr'!B19&lt;&gt;"","trifft nicht zu","")</f>
        <v/>
      </c>
      <c r="K16" s="38" t="str">
        <f>IF('Mdl.-Pr'!B19&lt;&gt;"","trifft nicht zu","")</f>
        <v/>
      </c>
      <c r="L16" s="38" t="str">
        <f>IF('Mdl.-Pr'!B19&lt;&gt;"","trifft nicht zu","")</f>
        <v/>
      </c>
      <c r="M16" s="38" t="str">
        <f>IF('Mdl.-Pr'!B19&lt;&gt;"","trifft nicht zu","")</f>
        <v/>
      </c>
      <c r="N16" s="38" t="str">
        <f>IF('Mdl.-Pr'!B19&lt;&gt;"","trifft nicht zu","")</f>
        <v/>
      </c>
      <c r="O16" s="38" t="str">
        <f>IF('Mdl.-Pr'!H19&lt;&gt;"",'Mdl.-Pr'!H19,"")</f>
        <v/>
      </c>
      <c r="Q16" s="38" t="str">
        <f>IF('Mdl.-Pr'!B19&lt;&gt;"","trifft nicht zu","")</f>
        <v/>
      </c>
      <c r="R16" s="38" t="str">
        <f>IF('Mdl.-Pr'!B19&lt;&gt;"","trifft nicht zu","")</f>
        <v/>
      </c>
      <c r="S16" s="38" t="str">
        <f>IF('Mdl.-Pr'!B19&lt;&gt;"","trifft nicht zu","")</f>
        <v/>
      </c>
      <c r="T16" s="38" t="str">
        <f>IF('Mdl.-Pr'!B19&lt;&gt;"","trifft nicht zu","")</f>
        <v/>
      </c>
      <c r="U16" s="38" t="str">
        <f>IF('Mdl.-Pr'!F19&lt;&gt;"",'Mdl.-Pr'!F19,"")</f>
        <v/>
      </c>
      <c r="V16" s="38" t="str">
        <f>IF('Mdl.-Pr'!G19&lt;&gt;"",'Mdl.-Pr'!G19,"")</f>
        <v/>
      </c>
      <c r="W16" s="38" t="str">
        <f>IF('Mdl.-Pr'!B19&lt;&gt;"","trifft nicht zu","")</f>
        <v/>
      </c>
      <c r="X16" s="40" t="str">
        <f>IF('Mdl.-Pr'!I19&lt;&gt;"",'Mdl.-Pr'!I19,"")</f>
        <v/>
      </c>
      <c r="Y16" s="38" t="str">
        <f>IF('Mdl.-Pr'!B19&lt;&gt;"","dezentral","")</f>
        <v/>
      </c>
      <c r="Z16" s="38" t="str">
        <f>IF('Mdl.-Pr'!B19&lt;&gt;"","trifft nicht zu","")</f>
        <v/>
      </c>
      <c r="AA16" s="38" t="str">
        <f>IF('Mdl.-Pr'!B19&lt;&gt;"",'Mdl.-Pr'!$D$5,"")</f>
        <v/>
      </c>
      <c r="AB16" s="38" t="str">
        <f>IF('Mdl.-Pr'!B19&lt;&gt;"",'Mdl.-Pr'!$E$5,"")</f>
        <v/>
      </c>
      <c r="AC16" s="38" t="str">
        <f>IF('Mdl.-Pr'!B19&lt;&gt;"","Monitoring Abitur","")</f>
        <v/>
      </c>
      <c r="AD16" s="38" t="str">
        <f>IF('Mdl.-Pr'!B19&lt;&gt;"",Schulform,"")</f>
        <v/>
      </c>
      <c r="AE16" s="38" t="str">
        <f>IF('Mdl.-Pr'!I19="","",IF('Mdl.-Pr'!I19=0,"nicht bestanden",IF(AND('Mdl.-Pr'!I19&gt;0,'Mdl.-Pr'!I19&lt;=6),"bestanden")))</f>
        <v/>
      </c>
    </row>
    <row r="17" spans="1:31" s="38" customFormat="1" x14ac:dyDescent="0.2">
      <c r="A17" s="38" t="str">
        <f>IF('Mdl.-Pr'!B20&lt;&gt;"","2025","")</f>
        <v/>
      </c>
      <c r="B17" s="38" t="str">
        <f>IF('Mdl.-Pr'!B20&lt;&gt;"",Schulnummer,"")</f>
        <v/>
      </c>
      <c r="C17" s="38" t="str">
        <f>IF('Mdl.-Pr'!B20&lt;&gt;"",Erstkorrekturschule,"")</f>
        <v/>
      </c>
      <c r="D17" s="38" t="str">
        <f>IF('Mdl.-Pr'!E20&lt;&gt;"",'Mdl.-Pr'!E20,"")</f>
        <v/>
      </c>
      <c r="E17" s="38" t="str">
        <f>IF('Mdl.-Pr'!B20&lt;&gt;"",NurFach,"")</f>
        <v/>
      </c>
      <c r="F17" s="38" t="str">
        <f>IF('Mdl.-Pr'!B20&lt;&gt;"",Niveau,"")</f>
        <v/>
      </c>
      <c r="G17" s="38" t="str">
        <f>IF('Mdl.-Pr'!B20&lt;&gt;"",Kursbezeichnung,"")</f>
        <v/>
      </c>
      <c r="H17" s="39" t="str">
        <f>IF('Mdl.-Pr'!C20&lt;&gt;"",'Mdl.-Pr'!C20,"")</f>
        <v/>
      </c>
      <c r="I17" s="39" t="str">
        <f>IF('Mdl.-Pr'!B20&lt;&gt;"","mündlich","")</f>
        <v/>
      </c>
      <c r="J17" s="38" t="str">
        <f>IF('Mdl.-Pr'!B20&lt;&gt;"","trifft nicht zu","")</f>
        <v/>
      </c>
      <c r="K17" s="38" t="str">
        <f>IF('Mdl.-Pr'!B20&lt;&gt;"","trifft nicht zu","")</f>
        <v/>
      </c>
      <c r="L17" s="38" t="str">
        <f>IF('Mdl.-Pr'!B20&lt;&gt;"","trifft nicht zu","")</f>
        <v/>
      </c>
      <c r="M17" s="38" t="str">
        <f>IF('Mdl.-Pr'!B20&lt;&gt;"","trifft nicht zu","")</f>
        <v/>
      </c>
      <c r="N17" s="38" t="str">
        <f>IF('Mdl.-Pr'!B20&lt;&gt;"","trifft nicht zu","")</f>
        <v/>
      </c>
      <c r="O17" s="38" t="str">
        <f>IF('Mdl.-Pr'!H20&lt;&gt;"",'Mdl.-Pr'!H20,"")</f>
        <v/>
      </c>
      <c r="Q17" s="38" t="str">
        <f>IF('Mdl.-Pr'!B20&lt;&gt;"","trifft nicht zu","")</f>
        <v/>
      </c>
      <c r="R17" s="38" t="str">
        <f>IF('Mdl.-Pr'!B20&lt;&gt;"","trifft nicht zu","")</f>
        <v/>
      </c>
      <c r="S17" s="38" t="str">
        <f>IF('Mdl.-Pr'!B20&lt;&gt;"","trifft nicht zu","")</f>
        <v/>
      </c>
      <c r="T17" s="38" t="str">
        <f>IF('Mdl.-Pr'!B20&lt;&gt;"","trifft nicht zu","")</f>
        <v/>
      </c>
      <c r="U17" s="38" t="str">
        <f>IF('Mdl.-Pr'!F20&lt;&gt;"",'Mdl.-Pr'!F20,"")</f>
        <v/>
      </c>
      <c r="V17" s="38" t="str">
        <f>IF('Mdl.-Pr'!G20&lt;&gt;"",'Mdl.-Pr'!G20,"")</f>
        <v/>
      </c>
      <c r="W17" s="38" t="str">
        <f>IF('Mdl.-Pr'!B20&lt;&gt;"","trifft nicht zu","")</f>
        <v/>
      </c>
      <c r="X17" s="40" t="str">
        <f>IF('Mdl.-Pr'!I20&lt;&gt;"",'Mdl.-Pr'!I20,"")</f>
        <v/>
      </c>
      <c r="Y17" s="38" t="str">
        <f>IF('Mdl.-Pr'!B20&lt;&gt;"","dezentral","")</f>
        <v/>
      </c>
      <c r="Z17" s="38" t="str">
        <f>IF('Mdl.-Pr'!B20&lt;&gt;"","trifft nicht zu","")</f>
        <v/>
      </c>
      <c r="AA17" s="38" t="str">
        <f>IF('Mdl.-Pr'!B20&lt;&gt;"",'Mdl.-Pr'!$D$5,"")</f>
        <v/>
      </c>
      <c r="AB17" s="38" t="str">
        <f>IF('Mdl.-Pr'!B20&lt;&gt;"",'Mdl.-Pr'!$E$5,"")</f>
        <v/>
      </c>
      <c r="AC17" s="38" t="str">
        <f>IF('Mdl.-Pr'!B20&lt;&gt;"","Monitoring Abitur","")</f>
        <v/>
      </c>
      <c r="AD17" s="38" t="str">
        <f>IF('Mdl.-Pr'!B20&lt;&gt;"",Schulform,"")</f>
        <v/>
      </c>
      <c r="AE17" s="38" t="str">
        <f>IF('Mdl.-Pr'!I20="","",IF('Mdl.-Pr'!I20=0,"nicht bestanden",IF(AND('Mdl.-Pr'!I20&gt;0,'Mdl.-Pr'!I20&lt;=6),"bestanden")))</f>
        <v/>
      </c>
    </row>
    <row r="18" spans="1:31" s="38" customFormat="1" x14ac:dyDescent="0.2">
      <c r="A18" s="38" t="str">
        <f>IF('Mdl.-Pr'!B21&lt;&gt;"","2025","")</f>
        <v/>
      </c>
      <c r="B18" s="38" t="str">
        <f>IF('Mdl.-Pr'!B21&lt;&gt;"",Schulnummer,"")</f>
        <v/>
      </c>
      <c r="C18" s="38" t="str">
        <f>IF('Mdl.-Pr'!B21&lt;&gt;"",Erstkorrekturschule,"")</f>
        <v/>
      </c>
      <c r="D18" s="38" t="str">
        <f>IF('Mdl.-Pr'!E21&lt;&gt;"",'Mdl.-Pr'!E21,"")</f>
        <v/>
      </c>
      <c r="E18" s="38" t="str">
        <f>IF('Mdl.-Pr'!B21&lt;&gt;"",NurFach,"")</f>
        <v/>
      </c>
      <c r="F18" s="38" t="str">
        <f>IF('Mdl.-Pr'!B21&lt;&gt;"",Niveau,"")</f>
        <v/>
      </c>
      <c r="G18" s="38" t="str">
        <f>IF('Mdl.-Pr'!B21&lt;&gt;"",Kursbezeichnung,"")</f>
        <v/>
      </c>
      <c r="H18" s="39" t="str">
        <f>IF('Mdl.-Pr'!C21&lt;&gt;"",'Mdl.-Pr'!C21,"")</f>
        <v/>
      </c>
      <c r="I18" s="39" t="str">
        <f>IF('Mdl.-Pr'!B21&lt;&gt;"","mündlich","")</f>
        <v/>
      </c>
      <c r="J18" s="38" t="str">
        <f>IF('Mdl.-Pr'!B21&lt;&gt;"","trifft nicht zu","")</f>
        <v/>
      </c>
      <c r="K18" s="38" t="str">
        <f>IF('Mdl.-Pr'!B21&lt;&gt;"","trifft nicht zu","")</f>
        <v/>
      </c>
      <c r="L18" s="38" t="str">
        <f>IF('Mdl.-Pr'!B21&lt;&gt;"","trifft nicht zu","")</f>
        <v/>
      </c>
      <c r="M18" s="38" t="str">
        <f>IF('Mdl.-Pr'!B21&lt;&gt;"","trifft nicht zu","")</f>
        <v/>
      </c>
      <c r="N18" s="38" t="str">
        <f>IF('Mdl.-Pr'!B21&lt;&gt;"","trifft nicht zu","")</f>
        <v/>
      </c>
      <c r="O18" s="38" t="str">
        <f>IF('Mdl.-Pr'!H21&lt;&gt;"",'Mdl.-Pr'!H21,"")</f>
        <v/>
      </c>
      <c r="Q18" s="38" t="str">
        <f>IF('Mdl.-Pr'!B21&lt;&gt;"","trifft nicht zu","")</f>
        <v/>
      </c>
      <c r="R18" s="38" t="str">
        <f>IF('Mdl.-Pr'!B21&lt;&gt;"","trifft nicht zu","")</f>
        <v/>
      </c>
      <c r="S18" s="38" t="str">
        <f>IF('Mdl.-Pr'!B21&lt;&gt;"","trifft nicht zu","")</f>
        <v/>
      </c>
      <c r="T18" s="38" t="str">
        <f>IF('Mdl.-Pr'!B21&lt;&gt;"","trifft nicht zu","")</f>
        <v/>
      </c>
      <c r="U18" s="38" t="str">
        <f>IF('Mdl.-Pr'!F21&lt;&gt;"",'Mdl.-Pr'!F21,"")</f>
        <v/>
      </c>
      <c r="V18" s="38" t="str">
        <f>IF('Mdl.-Pr'!G21&lt;&gt;"",'Mdl.-Pr'!G21,"")</f>
        <v/>
      </c>
      <c r="W18" s="38" t="str">
        <f>IF('Mdl.-Pr'!B21&lt;&gt;"","trifft nicht zu","")</f>
        <v/>
      </c>
      <c r="X18" s="40" t="str">
        <f>IF('Mdl.-Pr'!I21&lt;&gt;"",'Mdl.-Pr'!I21,"")</f>
        <v/>
      </c>
      <c r="Y18" s="38" t="str">
        <f>IF('Mdl.-Pr'!B21&lt;&gt;"","dezentral","")</f>
        <v/>
      </c>
      <c r="Z18" s="38" t="str">
        <f>IF('Mdl.-Pr'!B21&lt;&gt;"","trifft nicht zu","")</f>
        <v/>
      </c>
      <c r="AA18" s="38" t="str">
        <f>IF('Mdl.-Pr'!B21&lt;&gt;"",'Mdl.-Pr'!$D$5,"")</f>
        <v/>
      </c>
      <c r="AB18" s="38" t="str">
        <f>IF('Mdl.-Pr'!B21&lt;&gt;"",'Mdl.-Pr'!$E$5,"")</f>
        <v/>
      </c>
      <c r="AC18" s="38" t="str">
        <f>IF('Mdl.-Pr'!B21&lt;&gt;"","Monitoring Abitur","")</f>
        <v/>
      </c>
      <c r="AD18" s="38" t="str">
        <f>IF('Mdl.-Pr'!B21&lt;&gt;"",Schulform,"")</f>
        <v/>
      </c>
      <c r="AE18" s="38" t="str">
        <f>IF('Mdl.-Pr'!I21="","",IF('Mdl.-Pr'!I21=0,"nicht bestanden",IF(AND('Mdl.-Pr'!I21&gt;0,'Mdl.-Pr'!I21&lt;=6),"bestanden")))</f>
        <v/>
      </c>
    </row>
    <row r="19" spans="1:31" s="38" customFormat="1" x14ac:dyDescent="0.2">
      <c r="A19" s="38" t="str">
        <f>IF('Mdl.-Pr'!B22&lt;&gt;"","2025","")</f>
        <v/>
      </c>
      <c r="B19" s="38" t="str">
        <f>IF('Mdl.-Pr'!B22&lt;&gt;"",Schulnummer,"")</f>
        <v/>
      </c>
      <c r="C19" s="38" t="str">
        <f>IF('Mdl.-Pr'!B22&lt;&gt;"",Erstkorrekturschule,"")</f>
        <v/>
      </c>
      <c r="D19" s="38" t="str">
        <f>IF('Mdl.-Pr'!E22&lt;&gt;"",'Mdl.-Pr'!E22,"")</f>
        <v/>
      </c>
      <c r="E19" s="38" t="str">
        <f>IF('Mdl.-Pr'!B22&lt;&gt;"",NurFach,"")</f>
        <v/>
      </c>
      <c r="F19" s="38" t="str">
        <f>IF('Mdl.-Pr'!B22&lt;&gt;"",Niveau,"")</f>
        <v/>
      </c>
      <c r="G19" s="38" t="str">
        <f>IF('Mdl.-Pr'!B22&lt;&gt;"",Kursbezeichnung,"")</f>
        <v/>
      </c>
      <c r="H19" s="39" t="str">
        <f>IF('Mdl.-Pr'!C22&lt;&gt;"",'Mdl.-Pr'!C22,"")</f>
        <v/>
      </c>
      <c r="I19" s="39" t="str">
        <f>IF('Mdl.-Pr'!B22&lt;&gt;"","mündlich","")</f>
        <v/>
      </c>
      <c r="J19" s="38" t="str">
        <f>IF('Mdl.-Pr'!B22&lt;&gt;"","trifft nicht zu","")</f>
        <v/>
      </c>
      <c r="K19" s="38" t="str">
        <f>IF('Mdl.-Pr'!B22&lt;&gt;"","trifft nicht zu","")</f>
        <v/>
      </c>
      <c r="L19" s="38" t="str">
        <f>IF('Mdl.-Pr'!B22&lt;&gt;"","trifft nicht zu","")</f>
        <v/>
      </c>
      <c r="M19" s="38" t="str">
        <f>IF('Mdl.-Pr'!B22&lt;&gt;"","trifft nicht zu","")</f>
        <v/>
      </c>
      <c r="N19" s="38" t="str">
        <f>IF('Mdl.-Pr'!B22&lt;&gt;"","trifft nicht zu","")</f>
        <v/>
      </c>
      <c r="O19" s="38" t="str">
        <f>IF('Mdl.-Pr'!H22&lt;&gt;"",'Mdl.-Pr'!H22,"")</f>
        <v/>
      </c>
      <c r="Q19" s="38" t="str">
        <f>IF('Mdl.-Pr'!B22&lt;&gt;"","trifft nicht zu","")</f>
        <v/>
      </c>
      <c r="R19" s="38" t="str">
        <f>IF('Mdl.-Pr'!B22&lt;&gt;"","trifft nicht zu","")</f>
        <v/>
      </c>
      <c r="S19" s="38" t="str">
        <f>IF('Mdl.-Pr'!B22&lt;&gt;"","trifft nicht zu","")</f>
        <v/>
      </c>
      <c r="T19" s="38" t="str">
        <f>IF('Mdl.-Pr'!B22&lt;&gt;"","trifft nicht zu","")</f>
        <v/>
      </c>
      <c r="U19" s="38" t="str">
        <f>IF('Mdl.-Pr'!F22&lt;&gt;"",'Mdl.-Pr'!F22,"")</f>
        <v/>
      </c>
      <c r="V19" s="38" t="str">
        <f>IF('Mdl.-Pr'!G22&lt;&gt;"",'Mdl.-Pr'!G22,"")</f>
        <v/>
      </c>
      <c r="W19" s="38" t="str">
        <f>IF('Mdl.-Pr'!B22&lt;&gt;"","trifft nicht zu","")</f>
        <v/>
      </c>
      <c r="X19" s="40" t="str">
        <f>IF('Mdl.-Pr'!I22&lt;&gt;"",'Mdl.-Pr'!I22,"")</f>
        <v/>
      </c>
      <c r="Y19" s="38" t="str">
        <f>IF('Mdl.-Pr'!B22&lt;&gt;"","dezentral","")</f>
        <v/>
      </c>
      <c r="Z19" s="38" t="str">
        <f>IF('Mdl.-Pr'!B22&lt;&gt;"","trifft nicht zu","")</f>
        <v/>
      </c>
      <c r="AA19" s="38" t="str">
        <f>IF('Mdl.-Pr'!B22&lt;&gt;"",'Mdl.-Pr'!$D$5,"")</f>
        <v/>
      </c>
      <c r="AB19" s="38" t="str">
        <f>IF('Mdl.-Pr'!B22&lt;&gt;"",'Mdl.-Pr'!$E$5,"")</f>
        <v/>
      </c>
      <c r="AC19" s="38" t="str">
        <f>IF('Mdl.-Pr'!B22&lt;&gt;"","Monitoring Abitur","")</f>
        <v/>
      </c>
      <c r="AD19" s="38" t="str">
        <f>IF('Mdl.-Pr'!B22&lt;&gt;"",Schulform,"")</f>
        <v/>
      </c>
      <c r="AE19" s="38" t="str">
        <f>IF('Mdl.-Pr'!I22="","",IF('Mdl.-Pr'!I22=0,"nicht bestanden",IF(AND('Mdl.-Pr'!I22&gt;0,'Mdl.-Pr'!I22&lt;=6),"bestanden")))</f>
        <v/>
      </c>
    </row>
    <row r="20" spans="1:31" s="38" customFormat="1" x14ac:dyDescent="0.2">
      <c r="A20" s="38" t="str">
        <f>IF('Mdl.-Pr'!B23&lt;&gt;"","2025","")</f>
        <v/>
      </c>
      <c r="B20" s="38" t="str">
        <f>IF('Mdl.-Pr'!B23&lt;&gt;"",Schulnummer,"")</f>
        <v/>
      </c>
      <c r="C20" s="38" t="str">
        <f>IF('Mdl.-Pr'!B23&lt;&gt;"",Erstkorrekturschule,"")</f>
        <v/>
      </c>
      <c r="D20" s="38" t="str">
        <f>IF('Mdl.-Pr'!E23&lt;&gt;"",'Mdl.-Pr'!E23,"")</f>
        <v/>
      </c>
      <c r="E20" s="38" t="str">
        <f>IF('Mdl.-Pr'!B23&lt;&gt;"",NurFach,"")</f>
        <v/>
      </c>
      <c r="F20" s="38" t="str">
        <f>IF('Mdl.-Pr'!B23&lt;&gt;"",Niveau,"")</f>
        <v/>
      </c>
      <c r="G20" s="38" t="str">
        <f>IF('Mdl.-Pr'!B23&lt;&gt;"",Kursbezeichnung,"")</f>
        <v/>
      </c>
      <c r="H20" s="39" t="str">
        <f>IF('Mdl.-Pr'!C23&lt;&gt;"",'Mdl.-Pr'!C23,"")</f>
        <v/>
      </c>
      <c r="I20" s="39" t="str">
        <f>IF('Mdl.-Pr'!B23&lt;&gt;"","mündlich","")</f>
        <v/>
      </c>
      <c r="J20" s="38" t="str">
        <f>IF('Mdl.-Pr'!B23&lt;&gt;"","trifft nicht zu","")</f>
        <v/>
      </c>
      <c r="K20" s="38" t="str">
        <f>IF('Mdl.-Pr'!B23&lt;&gt;"","trifft nicht zu","")</f>
        <v/>
      </c>
      <c r="L20" s="38" t="str">
        <f>IF('Mdl.-Pr'!B23&lt;&gt;"","trifft nicht zu","")</f>
        <v/>
      </c>
      <c r="M20" s="38" t="str">
        <f>IF('Mdl.-Pr'!B23&lt;&gt;"","trifft nicht zu","")</f>
        <v/>
      </c>
      <c r="N20" s="38" t="str">
        <f>IF('Mdl.-Pr'!B23&lt;&gt;"","trifft nicht zu","")</f>
        <v/>
      </c>
      <c r="O20" s="38" t="str">
        <f>IF('Mdl.-Pr'!H23&lt;&gt;"",'Mdl.-Pr'!H23,"")</f>
        <v/>
      </c>
      <c r="Q20" s="38" t="str">
        <f>IF('Mdl.-Pr'!B23&lt;&gt;"","trifft nicht zu","")</f>
        <v/>
      </c>
      <c r="R20" s="38" t="str">
        <f>IF('Mdl.-Pr'!B23&lt;&gt;"","trifft nicht zu","")</f>
        <v/>
      </c>
      <c r="S20" s="38" t="str">
        <f>IF('Mdl.-Pr'!B23&lt;&gt;"","trifft nicht zu","")</f>
        <v/>
      </c>
      <c r="T20" s="38" t="str">
        <f>IF('Mdl.-Pr'!B23&lt;&gt;"","trifft nicht zu","")</f>
        <v/>
      </c>
      <c r="U20" s="38" t="str">
        <f>IF('Mdl.-Pr'!F23&lt;&gt;"",'Mdl.-Pr'!F23,"")</f>
        <v/>
      </c>
      <c r="V20" s="38" t="str">
        <f>IF('Mdl.-Pr'!G23&lt;&gt;"",'Mdl.-Pr'!G23,"")</f>
        <v/>
      </c>
      <c r="W20" s="38" t="str">
        <f>IF('Mdl.-Pr'!B23&lt;&gt;"","trifft nicht zu","")</f>
        <v/>
      </c>
      <c r="X20" s="40" t="str">
        <f>IF('Mdl.-Pr'!I23&lt;&gt;"",'Mdl.-Pr'!I23,"")</f>
        <v/>
      </c>
      <c r="Y20" s="38" t="str">
        <f>IF('Mdl.-Pr'!B23&lt;&gt;"","dezentral","")</f>
        <v/>
      </c>
      <c r="Z20" s="38" t="str">
        <f>IF('Mdl.-Pr'!B23&lt;&gt;"","trifft nicht zu","")</f>
        <v/>
      </c>
      <c r="AA20" s="38" t="str">
        <f>IF('Mdl.-Pr'!B23&lt;&gt;"",'Mdl.-Pr'!$D$5,"")</f>
        <v/>
      </c>
      <c r="AB20" s="38" t="str">
        <f>IF('Mdl.-Pr'!B23&lt;&gt;"",'Mdl.-Pr'!$E$5,"")</f>
        <v/>
      </c>
      <c r="AC20" s="38" t="str">
        <f>IF('Mdl.-Pr'!B23&lt;&gt;"","Monitoring Abitur","")</f>
        <v/>
      </c>
      <c r="AD20" s="38" t="str">
        <f>IF('Mdl.-Pr'!B23&lt;&gt;"",Schulform,"")</f>
        <v/>
      </c>
      <c r="AE20" s="38" t="str">
        <f>IF('Mdl.-Pr'!I23="","",IF('Mdl.-Pr'!I23=0,"nicht bestanden",IF(AND('Mdl.-Pr'!I23&gt;0,'Mdl.-Pr'!I23&lt;=6),"bestanden")))</f>
        <v/>
      </c>
    </row>
    <row r="21" spans="1:31" s="38" customFormat="1" x14ac:dyDescent="0.2">
      <c r="A21" s="38" t="str">
        <f>IF('Mdl.-Pr'!B24&lt;&gt;"","2025","")</f>
        <v/>
      </c>
      <c r="B21" s="38" t="str">
        <f>IF('Mdl.-Pr'!B24&lt;&gt;"",Schulnummer,"")</f>
        <v/>
      </c>
      <c r="C21" s="38" t="str">
        <f>IF('Mdl.-Pr'!B24&lt;&gt;"",Erstkorrekturschule,"")</f>
        <v/>
      </c>
      <c r="D21" s="38" t="str">
        <f>IF('Mdl.-Pr'!E24&lt;&gt;"",'Mdl.-Pr'!E24,"")</f>
        <v/>
      </c>
      <c r="E21" s="38" t="str">
        <f>IF('Mdl.-Pr'!B24&lt;&gt;"",NurFach,"")</f>
        <v/>
      </c>
      <c r="F21" s="38" t="str">
        <f>IF('Mdl.-Pr'!B24&lt;&gt;"",Niveau,"")</f>
        <v/>
      </c>
      <c r="G21" s="38" t="str">
        <f>IF('Mdl.-Pr'!B24&lt;&gt;"",Kursbezeichnung,"")</f>
        <v/>
      </c>
      <c r="H21" s="39" t="str">
        <f>IF('Mdl.-Pr'!C24&lt;&gt;"",'Mdl.-Pr'!C24,"")</f>
        <v/>
      </c>
      <c r="I21" s="39" t="str">
        <f>IF('Mdl.-Pr'!B24&lt;&gt;"","mündlich","")</f>
        <v/>
      </c>
      <c r="J21" s="38" t="str">
        <f>IF('Mdl.-Pr'!B24&lt;&gt;"","trifft nicht zu","")</f>
        <v/>
      </c>
      <c r="K21" s="38" t="str">
        <f>IF('Mdl.-Pr'!B24&lt;&gt;"","trifft nicht zu","")</f>
        <v/>
      </c>
      <c r="L21" s="38" t="str">
        <f>IF('Mdl.-Pr'!B24&lt;&gt;"","trifft nicht zu","")</f>
        <v/>
      </c>
      <c r="M21" s="38" t="str">
        <f>IF('Mdl.-Pr'!B24&lt;&gt;"","trifft nicht zu","")</f>
        <v/>
      </c>
      <c r="N21" s="38" t="str">
        <f>IF('Mdl.-Pr'!B24&lt;&gt;"","trifft nicht zu","")</f>
        <v/>
      </c>
      <c r="O21" s="38" t="str">
        <f>IF('Mdl.-Pr'!H24&lt;&gt;"",'Mdl.-Pr'!H24,"")</f>
        <v/>
      </c>
      <c r="Q21" s="38" t="str">
        <f>IF('Mdl.-Pr'!B24&lt;&gt;"","trifft nicht zu","")</f>
        <v/>
      </c>
      <c r="R21" s="38" t="str">
        <f>IF('Mdl.-Pr'!B24&lt;&gt;"","trifft nicht zu","")</f>
        <v/>
      </c>
      <c r="S21" s="38" t="str">
        <f>IF('Mdl.-Pr'!B24&lt;&gt;"","trifft nicht zu","")</f>
        <v/>
      </c>
      <c r="T21" s="38" t="str">
        <f>IF('Mdl.-Pr'!B24&lt;&gt;"","trifft nicht zu","")</f>
        <v/>
      </c>
      <c r="U21" s="38" t="str">
        <f>IF('Mdl.-Pr'!F24&lt;&gt;"",'Mdl.-Pr'!F24,"")</f>
        <v/>
      </c>
      <c r="V21" s="38" t="str">
        <f>IF('Mdl.-Pr'!G24&lt;&gt;"",'Mdl.-Pr'!G24,"")</f>
        <v/>
      </c>
      <c r="W21" s="38" t="str">
        <f>IF('Mdl.-Pr'!B24&lt;&gt;"","trifft nicht zu","")</f>
        <v/>
      </c>
      <c r="X21" s="40" t="str">
        <f>IF('Mdl.-Pr'!I24&lt;&gt;"",'Mdl.-Pr'!I24,"")</f>
        <v/>
      </c>
      <c r="Y21" s="38" t="str">
        <f>IF('Mdl.-Pr'!B24&lt;&gt;"","dezentral","")</f>
        <v/>
      </c>
      <c r="Z21" s="38" t="str">
        <f>IF('Mdl.-Pr'!B24&lt;&gt;"","trifft nicht zu","")</f>
        <v/>
      </c>
      <c r="AA21" s="38" t="str">
        <f>IF('Mdl.-Pr'!B24&lt;&gt;"",'Mdl.-Pr'!$D$5,"")</f>
        <v/>
      </c>
      <c r="AB21" s="38" t="str">
        <f>IF('Mdl.-Pr'!B24&lt;&gt;"",'Mdl.-Pr'!$E$5,"")</f>
        <v/>
      </c>
      <c r="AC21" s="38" t="str">
        <f>IF('Mdl.-Pr'!B24&lt;&gt;"","Monitoring Abitur","")</f>
        <v/>
      </c>
      <c r="AD21" s="38" t="str">
        <f>IF('Mdl.-Pr'!B24&lt;&gt;"",Schulform,"")</f>
        <v/>
      </c>
      <c r="AE21" s="38" t="str">
        <f>IF('Mdl.-Pr'!I24="","",IF('Mdl.-Pr'!I24=0,"nicht bestanden",IF(AND('Mdl.-Pr'!I24&gt;0,'Mdl.-Pr'!I24&lt;=6),"bestanden")))</f>
        <v/>
      </c>
    </row>
    <row r="22" spans="1:31" s="38" customFormat="1" x14ac:dyDescent="0.2">
      <c r="A22" s="38" t="str">
        <f>IF('Mdl.-Pr'!B25&lt;&gt;"","2025","")</f>
        <v/>
      </c>
      <c r="B22" s="38" t="str">
        <f>IF('Mdl.-Pr'!B25&lt;&gt;"",Schulnummer,"")</f>
        <v/>
      </c>
      <c r="C22" s="38" t="str">
        <f>IF('Mdl.-Pr'!B25&lt;&gt;"",Erstkorrekturschule,"")</f>
        <v/>
      </c>
      <c r="D22" s="38" t="str">
        <f>IF('Mdl.-Pr'!E25&lt;&gt;"",'Mdl.-Pr'!E25,"")</f>
        <v/>
      </c>
      <c r="E22" s="38" t="str">
        <f>IF('Mdl.-Pr'!B25&lt;&gt;"",NurFach,"")</f>
        <v/>
      </c>
      <c r="F22" s="38" t="str">
        <f>IF('Mdl.-Pr'!B25&lt;&gt;"",Niveau,"")</f>
        <v/>
      </c>
      <c r="G22" s="38" t="str">
        <f>IF('Mdl.-Pr'!B25&lt;&gt;"",Kursbezeichnung,"")</f>
        <v/>
      </c>
      <c r="H22" s="39" t="str">
        <f>IF('Mdl.-Pr'!C25&lt;&gt;"",'Mdl.-Pr'!C25,"")</f>
        <v/>
      </c>
      <c r="I22" s="39" t="str">
        <f>IF('Mdl.-Pr'!B25&lt;&gt;"","mündlich","")</f>
        <v/>
      </c>
      <c r="J22" s="38" t="str">
        <f>IF('Mdl.-Pr'!B25&lt;&gt;"","trifft nicht zu","")</f>
        <v/>
      </c>
      <c r="K22" s="38" t="str">
        <f>IF('Mdl.-Pr'!B25&lt;&gt;"","trifft nicht zu","")</f>
        <v/>
      </c>
      <c r="L22" s="38" t="str">
        <f>IF('Mdl.-Pr'!B25&lt;&gt;"","trifft nicht zu","")</f>
        <v/>
      </c>
      <c r="M22" s="38" t="str">
        <f>IF('Mdl.-Pr'!B25&lt;&gt;"","trifft nicht zu","")</f>
        <v/>
      </c>
      <c r="N22" s="38" t="str">
        <f>IF('Mdl.-Pr'!B25&lt;&gt;"","trifft nicht zu","")</f>
        <v/>
      </c>
      <c r="O22" s="38" t="str">
        <f>IF('Mdl.-Pr'!H25&lt;&gt;"",'Mdl.-Pr'!H25,"")</f>
        <v/>
      </c>
      <c r="Q22" s="38" t="str">
        <f>IF('Mdl.-Pr'!B25&lt;&gt;"","trifft nicht zu","")</f>
        <v/>
      </c>
      <c r="R22" s="38" t="str">
        <f>IF('Mdl.-Pr'!B25&lt;&gt;"","trifft nicht zu","")</f>
        <v/>
      </c>
      <c r="S22" s="38" t="str">
        <f>IF('Mdl.-Pr'!B25&lt;&gt;"","trifft nicht zu","")</f>
        <v/>
      </c>
      <c r="T22" s="38" t="str">
        <f>IF('Mdl.-Pr'!B25&lt;&gt;"","trifft nicht zu","")</f>
        <v/>
      </c>
      <c r="U22" s="38" t="str">
        <f>IF('Mdl.-Pr'!F25&lt;&gt;"",'Mdl.-Pr'!F25,"")</f>
        <v/>
      </c>
      <c r="V22" s="38" t="str">
        <f>IF('Mdl.-Pr'!G25&lt;&gt;"",'Mdl.-Pr'!G25,"")</f>
        <v/>
      </c>
      <c r="W22" s="38" t="str">
        <f>IF('Mdl.-Pr'!B25&lt;&gt;"","trifft nicht zu","")</f>
        <v/>
      </c>
      <c r="X22" s="40" t="str">
        <f>IF('Mdl.-Pr'!I25&lt;&gt;"",'Mdl.-Pr'!I25,"")</f>
        <v/>
      </c>
      <c r="Y22" s="38" t="str">
        <f>IF('Mdl.-Pr'!B25&lt;&gt;"","dezentral","")</f>
        <v/>
      </c>
      <c r="Z22" s="38" t="str">
        <f>IF('Mdl.-Pr'!B25&lt;&gt;"","trifft nicht zu","")</f>
        <v/>
      </c>
      <c r="AA22" s="38" t="str">
        <f>IF('Mdl.-Pr'!B25&lt;&gt;"",'Mdl.-Pr'!$D$5,"")</f>
        <v/>
      </c>
      <c r="AB22" s="38" t="str">
        <f>IF('Mdl.-Pr'!B25&lt;&gt;"",'Mdl.-Pr'!$E$5,"")</f>
        <v/>
      </c>
      <c r="AC22" s="38" t="str">
        <f>IF('Mdl.-Pr'!B25&lt;&gt;"","Monitoring Abitur","")</f>
        <v/>
      </c>
      <c r="AD22" s="38" t="str">
        <f>IF('Mdl.-Pr'!B25&lt;&gt;"",Schulform,"")</f>
        <v/>
      </c>
      <c r="AE22" s="38" t="str">
        <f>IF('Mdl.-Pr'!I25="","",IF('Mdl.-Pr'!I25=0,"nicht bestanden",IF(AND('Mdl.-Pr'!I25&gt;0,'Mdl.-Pr'!I25&lt;=6),"bestanden")))</f>
        <v/>
      </c>
    </row>
    <row r="23" spans="1:31" s="38" customFormat="1" x14ac:dyDescent="0.2">
      <c r="A23" s="38" t="str">
        <f>IF('Mdl.-Pr'!B26&lt;&gt;"","2025","")</f>
        <v/>
      </c>
      <c r="B23" s="38" t="str">
        <f>IF('Mdl.-Pr'!B26&lt;&gt;"",Schulnummer,"")</f>
        <v/>
      </c>
      <c r="C23" s="38" t="str">
        <f>IF('Mdl.-Pr'!B26&lt;&gt;"",Erstkorrekturschule,"")</f>
        <v/>
      </c>
      <c r="D23" s="38" t="str">
        <f>IF('Mdl.-Pr'!E26&lt;&gt;"",'Mdl.-Pr'!E26,"")</f>
        <v/>
      </c>
      <c r="E23" s="38" t="str">
        <f>IF('Mdl.-Pr'!B26&lt;&gt;"",NurFach,"")</f>
        <v/>
      </c>
      <c r="F23" s="38" t="str">
        <f>IF('Mdl.-Pr'!B26&lt;&gt;"",Niveau,"")</f>
        <v/>
      </c>
      <c r="G23" s="38" t="str">
        <f>IF('Mdl.-Pr'!B26&lt;&gt;"",Kursbezeichnung,"")</f>
        <v/>
      </c>
      <c r="H23" s="39" t="str">
        <f>IF('Mdl.-Pr'!C26&lt;&gt;"",'Mdl.-Pr'!C26,"")</f>
        <v/>
      </c>
      <c r="I23" s="39" t="str">
        <f>IF('Mdl.-Pr'!B26&lt;&gt;"","mündlich","")</f>
        <v/>
      </c>
      <c r="J23" s="38" t="str">
        <f>IF('Mdl.-Pr'!B26&lt;&gt;"","trifft nicht zu","")</f>
        <v/>
      </c>
      <c r="K23" s="38" t="str">
        <f>IF('Mdl.-Pr'!B26&lt;&gt;"","trifft nicht zu","")</f>
        <v/>
      </c>
      <c r="L23" s="38" t="str">
        <f>IF('Mdl.-Pr'!B26&lt;&gt;"","trifft nicht zu","")</f>
        <v/>
      </c>
      <c r="M23" s="38" t="str">
        <f>IF('Mdl.-Pr'!B26&lt;&gt;"","trifft nicht zu","")</f>
        <v/>
      </c>
      <c r="N23" s="38" t="str">
        <f>IF('Mdl.-Pr'!B26&lt;&gt;"","trifft nicht zu","")</f>
        <v/>
      </c>
      <c r="O23" s="38" t="str">
        <f>IF('Mdl.-Pr'!H26&lt;&gt;"",'Mdl.-Pr'!H26,"")</f>
        <v/>
      </c>
      <c r="Q23" s="38" t="str">
        <f>IF('Mdl.-Pr'!B26&lt;&gt;"","trifft nicht zu","")</f>
        <v/>
      </c>
      <c r="R23" s="38" t="str">
        <f>IF('Mdl.-Pr'!B26&lt;&gt;"","trifft nicht zu","")</f>
        <v/>
      </c>
      <c r="S23" s="38" t="str">
        <f>IF('Mdl.-Pr'!B26&lt;&gt;"","trifft nicht zu","")</f>
        <v/>
      </c>
      <c r="T23" s="38" t="str">
        <f>IF('Mdl.-Pr'!B26&lt;&gt;"","trifft nicht zu","")</f>
        <v/>
      </c>
      <c r="U23" s="38" t="str">
        <f>IF('Mdl.-Pr'!F26&lt;&gt;"",'Mdl.-Pr'!F26,"")</f>
        <v/>
      </c>
      <c r="V23" s="38" t="str">
        <f>IF('Mdl.-Pr'!G26&lt;&gt;"",'Mdl.-Pr'!G26,"")</f>
        <v/>
      </c>
      <c r="W23" s="38" t="str">
        <f>IF('Mdl.-Pr'!B26&lt;&gt;"","trifft nicht zu","")</f>
        <v/>
      </c>
      <c r="X23" s="40" t="str">
        <f>IF('Mdl.-Pr'!I26&lt;&gt;"",'Mdl.-Pr'!I26,"")</f>
        <v/>
      </c>
      <c r="Y23" s="38" t="str">
        <f>IF('Mdl.-Pr'!B26&lt;&gt;"","dezentral","")</f>
        <v/>
      </c>
      <c r="Z23" s="38" t="str">
        <f>IF('Mdl.-Pr'!B26&lt;&gt;"","trifft nicht zu","")</f>
        <v/>
      </c>
      <c r="AA23" s="38" t="str">
        <f>IF('Mdl.-Pr'!B26&lt;&gt;"",'Mdl.-Pr'!$D$5,"")</f>
        <v/>
      </c>
      <c r="AB23" s="38" t="str">
        <f>IF('Mdl.-Pr'!B26&lt;&gt;"",'Mdl.-Pr'!$E$5,"")</f>
        <v/>
      </c>
      <c r="AC23" s="38" t="str">
        <f>IF('Mdl.-Pr'!B26&lt;&gt;"","Monitoring Abitur","")</f>
        <v/>
      </c>
      <c r="AD23" s="38" t="str">
        <f>IF('Mdl.-Pr'!B26&lt;&gt;"",Schulform,"")</f>
        <v/>
      </c>
      <c r="AE23" s="38" t="str">
        <f>IF('Mdl.-Pr'!I26="","",IF('Mdl.-Pr'!I26=0,"nicht bestanden",IF(AND('Mdl.-Pr'!I26&gt;0,'Mdl.-Pr'!I26&lt;=6),"bestanden")))</f>
        <v/>
      </c>
    </row>
    <row r="24" spans="1:31" s="38" customFormat="1" x14ac:dyDescent="0.2">
      <c r="A24" s="38" t="str">
        <f>IF('Mdl.-Pr'!B27&lt;&gt;"","2025","")</f>
        <v/>
      </c>
      <c r="B24" s="38" t="str">
        <f>IF('Mdl.-Pr'!B27&lt;&gt;"",Schulnummer,"")</f>
        <v/>
      </c>
      <c r="C24" s="38" t="str">
        <f>IF('Mdl.-Pr'!B27&lt;&gt;"",Erstkorrekturschule,"")</f>
        <v/>
      </c>
      <c r="D24" s="38" t="str">
        <f>IF('Mdl.-Pr'!E27&lt;&gt;"",'Mdl.-Pr'!E27,"")</f>
        <v/>
      </c>
      <c r="E24" s="38" t="str">
        <f>IF('Mdl.-Pr'!B27&lt;&gt;"",NurFach,"")</f>
        <v/>
      </c>
      <c r="F24" s="38" t="str">
        <f>IF('Mdl.-Pr'!B27&lt;&gt;"",Niveau,"")</f>
        <v/>
      </c>
      <c r="G24" s="38" t="str">
        <f>IF('Mdl.-Pr'!B27&lt;&gt;"",Kursbezeichnung,"")</f>
        <v/>
      </c>
      <c r="H24" s="39" t="str">
        <f>IF('Mdl.-Pr'!C27&lt;&gt;"",'Mdl.-Pr'!C27,"")</f>
        <v/>
      </c>
      <c r="I24" s="39" t="str">
        <f>IF('Mdl.-Pr'!B27&lt;&gt;"","mündlich","")</f>
        <v/>
      </c>
      <c r="J24" s="38" t="str">
        <f>IF('Mdl.-Pr'!B27&lt;&gt;"","trifft nicht zu","")</f>
        <v/>
      </c>
      <c r="K24" s="38" t="str">
        <f>IF('Mdl.-Pr'!B27&lt;&gt;"","trifft nicht zu","")</f>
        <v/>
      </c>
      <c r="L24" s="38" t="str">
        <f>IF('Mdl.-Pr'!B27&lt;&gt;"","trifft nicht zu","")</f>
        <v/>
      </c>
      <c r="M24" s="38" t="str">
        <f>IF('Mdl.-Pr'!B27&lt;&gt;"","trifft nicht zu","")</f>
        <v/>
      </c>
      <c r="N24" s="38" t="str">
        <f>IF('Mdl.-Pr'!B27&lt;&gt;"","trifft nicht zu","")</f>
        <v/>
      </c>
      <c r="O24" s="38" t="str">
        <f>IF('Mdl.-Pr'!H27&lt;&gt;"",'Mdl.-Pr'!H27,"")</f>
        <v/>
      </c>
      <c r="Q24" s="38" t="str">
        <f>IF('Mdl.-Pr'!B27&lt;&gt;"","trifft nicht zu","")</f>
        <v/>
      </c>
      <c r="R24" s="38" t="str">
        <f>IF('Mdl.-Pr'!B27&lt;&gt;"","trifft nicht zu","")</f>
        <v/>
      </c>
      <c r="S24" s="38" t="str">
        <f>IF('Mdl.-Pr'!B27&lt;&gt;"","trifft nicht zu","")</f>
        <v/>
      </c>
      <c r="T24" s="38" t="str">
        <f>IF('Mdl.-Pr'!B27&lt;&gt;"","trifft nicht zu","")</f>
        <v/>
      </c>
      <c r="U24" s="38" t="str">
        <f>IF('Mdl.-Pr'!F27&lt;&gt;"",'Mdl.-Pr'!F27,"")</f>
        <v/>
      </c>
      <c r="V24" s="38" t="str">
        <f>IF('Mdl.-Pr'!G27&lt;&gt;"",'Mdl.-Pr'!G27,"")</f>
        <v/>
      </c>
      <c r="W24" s="38" t="str">
        <f>IF('Mdl.-Pr'!B27&lt;&gt;"","trifft nicht zu","")</f>
        <v/>
      </c>
      <c r="X24" s="40" t="str">
        <f>IF('Mdl.-Pr'!I27&lt;&gt;"",'Mdl.-Pr'!I27,"")</f>
        <v/>
      </c>
      <c r="Y24" s="38" t="str">
        <f>IF('Mdl.-Pr'!B27&lt;&gt;"","dezentral","")</f>
        <v/>
      </c>
      <c r="Z24" s="38" t="str">
        <f>IF('Mdl.-Pr'!B27&lt;&gt;"","trifft nicht zu","")</f>
        <v/>
      </c>
      <c r="AA24" s="38" t="str">
        <f>IF('Mdl.-Pr'!B27&lt;&gt;"",'Mdl.-Pr'!$D$5,"")</f>
        <v/>
      </c>
      <c r="AB24" s="38" t="str">
        <f>IF('Mdl.-Pr'!B27&lt;&gt;"",'Mdl.-Pr'!$E$5,"")</f>
        <v/>
      </c>
      <c r="AC24" s="38" t="str">
        <f>IF('Mdl.-Pr'!B27&lt;&gt;"","Monitoring Abitur","")</f>
        <v/>
      </c>
      <c r="AD24" s="38" t="str">
        <f>IF('Mdl.-Pr'!B27&lt;&gt;"",Schulform,"")</f>
        <v/>
      </c>
      <c r="AE24" s="38" t="str">
        <f>IF('Mdl.-Pr'!I27="","",IF('Mdl.-Pr'!I27=0,"nicht bestanden",IF(AND('Mdl.-Pr'!I27&gt;0,'Mdl.-Pr'!I27&lt;=6),"bestanden")))</f>
        <v/>
      </c>
    </row>
    <row r="25" spans="1:31" s="38" customFormat="1" x14ac:dyDescent="0.2">
      <c r="A25" s="38" t="str">
        <f>IF('Mdl.-Pr'!B28&lt;&gt;"","2025","")</f>
        <v/>
      </c>
      <c r="B25" s="38" t="str">
        <f>IF('Mdl.-Pr'!B28&lt;&gt;"",Schulnummer,"")</f>
        <v/>
      </c>
      <c r="C25" s="38" t="str">
        <f>IF('Mdl.-Pr'!B28&lt;&gt;"",Erstkorrekturschule,"")</f>
        <v/>
      </c>
      <c r="D25" s="38" t="str">
        <f>IF('Mdl.-Pr'!E28&lt;&gt;"",'Mdl.-Pr'!E28,"")</f>
        <v/>
      </c>
      <c r="E25" s="38" t="str">
        <f>IF('Mdl.-Pr'!B28&lt;&gt;"",NurFach,"")</f>
        <v/>
      </c>
      <c r="F25" s="38" t="str">
        <f>IF('Mdl.-Pr'!B28&lt;&gt;"",Niveau,"")</f>
        <v/>
      </c>
      <c r="G25" s="38" t="str">
        <f>IF('Mdl.-Pr'!B28&lt;&gt;"",Kursbezeichnung,"")</f>
        <v/>
      </c>
      <c r="H25" s="39" t="str">
        <f>IF('Mdl.-Pr'!C28&lt;&gt;"",'Mdl.-Pr'!C28,"")</f>
        <v/>
      </c>
      <c r="I25" s="39" t="str">
        <f>IF('Mdl.-Pr'!B28&lt;&gt;"","mündlich","")</f>
        <v/>
      </c>
      <c r="J25" s="38" t="str">
        <f>IF('Mdl.-Pr'!B28&lt;&gt;"","trifft nicht zu","")</f>
        <v/>
      </c>
      <c r="K25" s="38" t="str">
        <f>IF('Mdl.-Pr'!B28&lt;&gt;"","trifft nicht zu","")</f>
        <v/>
      </c>
      <c r="L25" s="38" t="str">
        <f>IF('Mdl.-Pr'!B28&lt;&gt;"","trifft nicht zu","")</f>
        <v/>
      </c>
      <c r="M25" s="38" t="str">
        <f>IF('Mdl.-Pr'!B28&lt;&gt;"","trifft nicht zu","")</f>
        <v/>
      </c>
      <c r="N25" s="38" t="str">
        <f>IF('Mdl.-Pr'!B28&lt;&gt;"","trifft nicht zu","")</f>
        <v/>
      </c>
      <c r="O25" s="38" t="str">
        <f>IF('Mdl.-Pr'!H28&lt;&gt;"",'Mdl.-Pr'!H28,"")</f>
        <v/>
      </c>
      <c r="Q25" s="38" t="str">
        <f>IF('Mdl.-Pr'!B28&lt;&gt;"","trifft nicht zu","")</f>
        <v/>
      </c>
      <c r="R25" s="38" t="str">
        <f>IF('Mdl.-Pr'!B28&lt;&gt;"","trifft nicht zu","")</f>
        <v/>
      </c>
      <c r="S25" s="38" t="str">
        <f>IF('Mdl.-Pr'!B28&lt;&gt;"","trifft nicht zu","")</f>
        <v/>
      </c>
      <c r="T25" s="38" t="str">
        <f>IF('Mdl.-Pr'!B28&lt;&gt;"","trifft nicht zu","")</f>
        <v/>
      </c>
      <c r="U25" s="38" t="str">
        <f>IF('Mdl.-Pr'!F28&lt;&gt;"",'Mdl.-Pr'!F28,"")</f>
        <v/>
      </c>
      <c r="V25" s="38" t="str">
        <f>IF('Mdl.-Pr'!G28&lt;&gt;"",'Mdl.-Pr'!G28,"")</f>
        <v/>
      </c>
      <c r="W25" s="38" t="str">
        <f>IF('Mdl.-Pr'!B28&lt;&gt;"","trifft nicht zu","")</f>
        <v/>
      </c>
      <c r="X25" s="40" t="str">
        <f>IF('Mdl.-Pr'!I28&lt;&gt;"",'Mdl.-Pr'!I28,"")</f>
        <v/>
      </c>
      <c r="Y25" s="38" t="str">
        <f>IF('Mdl.-Pr'!B28&lt;&gt;"","dezentral","")</f>
        <v/>
      </c>
      <c r="Z25" s="38" t="str">
        <f>IF('Mdl.-Pr'!B28&lt;&gt;"","trifft nicht zu","")</f>
        <v/>
      </c>
      <c r="AA25" s="38" t="str">
        <f>IF('Mdl.-Pr'!B28&lt;&gt;"",'Mdl.-Pr'!$D$5,"")</f>
        <v/>
      </c>
      <c r="AB25" s="38" t="str">
        <f>IF('Mdl.-Pr'!B28&lt;&gt;"",'Mdl.-Pr'!$E$5,"")</f>
        <v/>
      </c>
      <c r="AC25" s="38" t="str">
        <f>IF('Mdl.-Pr'!B28&lt;&gt;"","Monitoring Abitur","")</f>
        <v/>
      </c>
      <c r="AD25" s="38" t="str">
        <f>IF('Mdl.-Pr'!B28&lt;&gt;"",Schulform,"")</f>
        <v/>
      </c>
      <c r="AE25" s="38" t="str">
        <f>IF('Mdl.-Pr'!I28="","",IF('Mdl.-Pr'!I28=0,"nicht bestanden",IF(AND('Mdl.-Pr'!I28&gt;0,'Mdl.-Pr'!I28&lt;=6),"bestanden")))</f>
        <v/>
      </c>
    </row>
    <row r="26" spans="1:31" s="38" customFormat="1" x14ac:dyDescent="0.2">
      <c r="A26" s="38" t="str">
        <f>IF('Mdl.-Pr'!B29&lt;&gt;"","2025","")</f>
        <v/>
      </c>
      <c r="B26" s="38" t="str">
        <f>IF('Mdl.-Pr'!B29&lt;&gt;"",Schulnummer,"")</f>
        <v/>
      </c>
      <c r="C26" s="41" t="str">
        <f>IF('Mdl.-Pr'!B29&lt;&gt;"",Erstkorrekturschule,"")</f>
        <v/>
      </c>
      <c r="D26" s="38" t="str">
        <f>IF('Mdl.-Pr'!E29&lt;&gt;"",'Mdl.-Pr'!E29,"")</f>
        <v/>
      </c>
      <c r="E26" s="41" t="str">
        <f>IF('Mdl.-Pr'!B29&lt;&gt;"",NurFach,"")</f>
        <v/>
      </c>
      <c r="F26" s="41" t="str">
        <f>IF('Mdl.-Pr'!B29&lt;&gt;"",Niveau,"")</f>
        <v/>
      </c>
      <c r="G26" s="41" t="str">
        <f>IF('Mdl.-Pr'!B29&lt;&gt;"",Kursbezeichnung,"")</f>
        <v/>
      </c>
      <c r="H26" s="39" t="str">
        <f>IF('Mdl.-Pr'!C29&lt;&gt;"",'Mdl.-Pr'!C29,"")</f>
        <v/>
      </c>
      <c r="I26" s="39" t="str">
        <f>IF('Mdl.-Pr'!B29&lt;&gt;"","mündlich","")</f>
        <v/>
      </c>
      <c r="J26" s="38" t="str">
        <f>IF('Mdl.-Pr'!B29&lt;&gt;"","trifft nicht zu","")</f>
        <v/>
      </c>
      <c r="K26" s="38" t="str">
        <f>IF('Mdl.-Pr'!B29&lt;&gt;"","trifft nicht zu","")</f>
        <v/>
      </c>
      <c r="L26" s="38" t="str">
        <f>IF('Mdl.-Pr'!B29&lt;&gt;"","trifft nicht zu","")</f>
        <v/>
      </c>
      <c r="M26" s="38" t="str">
        <f>IF('Mdl.-Pr'!B29&lt;&gt;"","trifft nicht zu","")</f>
        <v/>
      </c>
      <c r="N26" s="38" t="str">
        <f>IF('Mdl.-Pr'!B29&lt;&gt;"","trifft nicht zu","")</f>
        <v/>
      </c>
      <c r="O26" s="38" t="str">
        <f>IF('Mdl.-Pr'!H29&lt;&gt;"",'Mdl.-Pr'!H29,"")</f>
        <v/>
      </c>
      <c r="Q26" s="38" t="str">
        <f>IF('Mdl.-Pr'!B29&lt;&gt;"","trifft nicht zu","")</f>
        <v/>
      </c>
      <c r="R26" s="38" t="str">
        <f>IF('Mdl.-Pr'!B29&lt;&gt;"","trifft nicht zu","")</f>
        <v/>
      </c>
      <c r="S26" s="38" t="str">
        <f>IF('Mdl.-Pr'!B29&lt;&gt;"","trifft nicht zu","")</f>
        <v/>
      </c>
      <c r="T26" s="38" t="str">
        <f>IF('Mdl.-Pr'!B29&lt;&gt;"","trifft nicht zu","")</f>
        <v/>
      </c>
      <c r="U26" s="38" t="str">
        <f>IF('Mdl.-Pr'!F29&lt;&gt;"",'Mdl.-Pr'!F29,"")</f>
        <v/>
      </c>
      <c r="V26" s="38" t="str">
        <f>IF('Mdl.-Pr'!G29&lt;&gt;"",'Mdl.-Pr'!G29,"")</f>
        <v/>
      </c>
      <c r="W26" s="38" t="str">
        <f>IF('Mdl.-Pr'!B29&lt;&gt;"","trifft nicht zu","")</f>
        <v/>
      </c>
      <c r="X26" s="40" t="str">
        <f>IF('Mdl.-Pr'!I29&lt;&gt;"",'Mdl.-Pr'!I29,"")</f>
        <v/>
      </c>
      <c r="Y26" s="38" t="str">
        <f>IF('Mdl.-Pr'!B29&lt;&gt;"","dezentral","")</f>
        <v/>
      </c>
      <c r="Z26" s="38" t="str">
        <f>IF('Mdl.-Pr'!B29&lt;&gt;"","trifft nicht zu","")</f>
        <v/>
      </c>
      <c r="AA26" s="38" t="str">
        <f>IF('Mdl.-Pr'!B29&lt;&gt;"",'Mdl.-Pr'!$D$5,"")</f>
        <v/>
      </c>
      <c r="AB26" s="38" t="str">
        <f>IF('Mdl.-Pr'!B29&lt;&gt;"",'Mdl.-Pr'!$E$5,"")</f>
        <v/>
      </c>
      <c r="AC26" s="38" t="str">
        <f>IF('Mdl.-Pr'!B29&lt;&gt;"","Monitoring Abitur","")</f>
        <v/>
      </c>
      <c r="AD26" s="38" t="str">
        <f>IF('Mdl.-Pr'!B29&lt;&gt;"",Schulform,"")</f>
        <v/>
      </c>
      <c r="AE26" s="38" t="str">
        <f>IF('Mdl.-Pr'!I29="","",IF('Mdl.-Pr'!I29=0,"nicht bestanden",IF(AND('Mdl.-Pr'!I29&gt;0,'Mdl.-Pr'!I29&lt;=6),"bestanden")))</f>
        <v/>
      </c>
    </row>
    <row r="27" spans="1:31" s="38" customFormat="1" x14ac:dyDescent="0.2">
      <c r="A27" s="38" t="str">
        <f>IF('Mdl.-Pr'!B30&lt;&gt;"","2025","")</f>
        <v/>
      </c>
      <c r="B27" s="38" t="str">
        <f>IF('Mdl.-Pr'!B30&lt;&gt;"",Schulnummer,"")</f>
        <v/>
      </c>
      <c r="C27" s="41" t="str">
        <f>IF('Mdl.-Pr'!B30&lt;&gt;"",Erstkorrekturschule,"")</f>
        <v/>
      </c>
      <c r="D27" s="38" t="str">
        <f>IF('Mdl.-Pr'!E30&lt;&gt;"",'Mdl.-Pr'!E30,"")</f>
        <v/>
      </c>
      <c r="E27" s="41" t="str">
        <f>IF('Mdl.-Pr'!B30&lt;&gt;"",NurFach,"")</f>
        <v/>
      </c>
      <c r="F27" s="41" t="str">
        <f>IF('Mdl.-Pr'!B30&lt;&gt;"",Niveau,"")</f>
        <v/>
      </c>
      <c r="G27" s="41" t="str">
        <f>IF('Mdl.-Pr'!B30&lt;&gt;"",Kursbezeichnung,"")</f>
        <v/>
      </c>
      <c r="H27" s="39" t="str">
        <f>IF('Mdl.-Pr'!C30&lt;&gt;"",'Mdl.-Pr'!C30,"")</f>
        <v/>
      </c>
      <c r="I27" s="39" t="str">
        <f>IF('Mdl.-Pr'!B30&lt;&gt;"","mündlich","")</f>
        <v/>
      </c>
      <c r="J27" s="38" t="str">
        <f>IF('Mdl.-Pr'!B30&lt;&gt;"","trifft nicht zu","")</f>
        <v/>
      </c>
      <c r="K27" s="38" t="str">
        <f>IF('Mdl.-Pr'!B30&lt;&gt;"","trifft nicht zu","")</f>
        <v/>
      </c>
      <c r="L27" s="38" t="str">
        <f>IF('Mdl.-Pr'!B30&lt;&gt;"","trifft nicht zu","")</f>
        <v/>
      </c>
      <c r="M27" s="38" t="str">
        <f>IF('Mdl.-Pr'!B30&lt;&gt;"","trifft nicht zu","")</f>
        <v/>
      </c>
      <c r="N27" s="38" t="str">
        <f>IF('Mdl.-Pr'!B30&lt;&gt;"","trifft nicht zu","")</f>
        <v/>
      </c>
      <c r="O27" s="38" t="str">
        <f>IF('Mdl.-Pr'!H30&lt;&gt;"",'Mdl.-Pr'!H30,"")</f>
        <v/>
      </c>
      <c r="Q27" s="38" t="str">
        <f>IF('Mdl.-Pr'!B30&lt;&gt;"","trifft nicht zu","")</f>
        <v/>
      </c>
      <c r="R27" s="38" t="str">
        <f>IF('Mdl.-Pr'!B30&lt;&gt;"","trifft nicht zu","")</f>
        <v/>
      </c>
      <c r="S27" s="38" t="str">
        <f>IF('Mdl.-Pr'!B30&lt;&gt;"","trifft nicht zu","")</f>
        <v/>
      </c>
      <c r="T27" s="38" t="str">
        <f>IF('Mdl.-Pr'!B30&lt;&gt;"","trifft nicht zu","")</f>
        <v/>
      </c>
      <c r="U27" s="38" t="str">
        <f>IF('Mdl.-Pr'!F30&lt;&gt;"",'Mdl.-Pr'!F30,"")</f>
        <v/>
      </c>
      <c r="V27" s="38" t="str">
        <f>IF('Mdl.-Pr'!G30&lt;&gt;"",'Mdl.-Pr'!G30,"")</f>
        <v/>
      </c>
      <c r="W27" s="38" t="str">
        <f>IF('Mdl.-Pr'!B30&lt;&gt;"","trifft nicht zu","")</f>
        <v/>
      </c>
      <c r="X27" s="40" t="str">
        <f>IF('Mdl.-Pr'!I30&lt;&gt;"",'Mdl.-Pr'!I30,"")</f>
        <v/>
      </c>
      <c r="Y27" s="38" t="str">
        <f>IF('Mdl.-Pr'!B30&lt;&gt;"","dezentral","")</f>
        <v/>
      </c>
      <c r="Z27" s="38" t="str">
        <f>IF('Mdl.-Pr'!B30&lt;&gt;"","trifft nicht zu","")</f>
        <v/>
      </c>
      <c r="AA27" s="38" t="str">
        <f>IF('Mdl.-Pr'!B30&lt;&gt;"",'Mdl.-Pr'!$D$5,"")</f>
        <v/>
      </c>
      <c r="AB27" s="38" t="str">
        <f>IF('Mdl.-Pr'!B30&lt;&gt;"",'Mdl.-Pr'!$E$5,"")</f>
        <v/>
      </c>
      <c r="AC27" s="38" t="str">
        <f>IF('Mdl.-Pr'!B30&lt;&gt;"","Monitoring Abitur","")</f>
        <v/>
      </c>
      <c r="AD27" s="38" t="str">
        <f>IF('Mdl.-Pr'!B30&lt;&gt;"",Schulform,"")</f>
        <v/>
      </c>
      <c r="AE27" s="38" t="str">
        <f>IF('Mdl.-Pr'!I30="","",IF('Mdl.-Pr'!I30=0,"nicht bestanden",IF(AND('Mdl.-Pr'!I30&gt;0,'Mdl.-Pr'!I30&lt;=6),"bestanden")))</f>
        <v/>
      </c>
    </row>
    <row r="28" spans="1:31" s="38" customFormat="1" x14ac:dyDescent="0.2">
      <c r="A28" s="38" t="str">
        <f>IF('Mdl.-Pr'!B31&lt;&gt;"","2025","")</f>
        <v/>
      </c>
      <c r="B28" s="38" t="str">
        <f>IF('Mdl.-Pr'!B31&lt;&gt;"",Schulnummer,"")</f>
        <v/>
      </c>
      <c r="C28" s="41" t="str">
        <f>IF('Mdl.-Pr'!B31&lt;&gt;"",Erstkorrekturschule,"")</f>
        <v/>
      </c>
      <c r="D28" s="38" t="str">
        <f>IF('Mdl.-Pr'!E31&lt;&gt;"",'Mdl.-Pr'!E31,"")</f>
        <v/>
      </c>
      <c r="E28" s="41" t="str">
        <f>IF('Mdl.-Pr'!B31&lt;&gt;"",NurFach,"")</f>
        <v/>
      </c>
      <c r="F28" s="41" t="str">
        <f>IF('Mdl.-Pr'!B31&lt;&gt;"",Niveau,"")</f>
        <v/>
      </c>
      <c r="G28" s="41" t="str">
        <f>IF('Mdl.-Pr'!B31&lt;&gt;"",Kursbezeichnung,"")</f>
        <v/>
      </c>
      <c r="H28" s="39" t="str">
        <f>IF('Mdl.-Pr'!C31&lt;&gt;"",'Mdl.-Pr'!C31,"")</f>
        <v/>
      </c>
      <c r="I28" s="39" t="str">
        <f>IF('Mdl.-Pr'!B31&lt;&gt;"","mündlich","")</f>
        <v/>
      </c>
      <c r="J28" s="38" t="str">
        <f>IF('Mdl.-Pr'!B31&lt;&gt;"","trifft nicht zu","")</f>
        <v/>
      </c>
      <c r="K28" s="38" t="str">
        <f>IF('Mdl.-Pr'!B31&lt;&gt;"","trifft nicht zu","")</f>
        <v/>
      </c>
      <c r="L28" s="38" t="str">
        <f>IF('Mdl.-Pr'!B31&lt;&gt;"","trifft nicht zu","")</f>
        <v/>
      </c>
      <c r="M28" s="38" t="str">
        <f>IF('Mdl.-Pr'!B31&lt;&gt;"","trifft nicht zu","")</f>
        <v/>
      </c>
      <c r="N28" s="38" t="str">
        <f>IF('Mdl.-Pr'!B31&lt;&gt;"","trifft nicht zu","")</f>
        <v/>
      </c>
      <c r="O28" s="38" t="str">
        <f>IF('Mdl.-Pr'!H31&lt;&gt;"",'Mdl.-Pr'!H31,"")</f>
        <v/>
      </c>
      <c r="Q28" s="38" t="str">
        <f>IF('Mdl.-Pr'!B31&lt;&gt;"","trifft nicht zu","")</f>
        <v/>
      </c>
      <c r="R28" s="38" t="str">
        <f>IF('Mdl.-Pr'!B31&lt;&gt;"","trifft nicht zu","")</f>
        <v/>
      </c>
      <c r="S28" s="38" t="str">
        <f>IF('Mdl.-Pr'!B31&lt;&gt;"","trifft nicht zu","")</f>
        <v/>
      </c>
      <c r="T28" s="38" t="str">
        <f>IF('Mdl.-Pr'!B31&lt;&gt;"","trifft nicht zu","")</f>
        <v/>
      </c>
      <c r="U28" s="38" t="str">
        <f>IF('Mdl.-Pr'!F31&lt;&gt;"",'Mdl.-Pr'!F31,"")</f>
        <v/>
      </c>
      <c r="V28" s="38" t="str">
        <f>IF('Mdl.-Pr'!G31&lt;&gt;"",'Mdl.-Pr'!G31,"")</f>
        <v/>
      </c>
      <c r="W28" s="38" t="str">
        <f>IF('Mdl.-Pr'!B31&lt;&gt;"","trifft nicht zu","")</f>
        <v/>
      </c>
      <c r="X28" s="40" t="str">
        <f>IF('Mdl.-Pr'!I31&lt;&gt;"",'Mdl.-Pr'!I31,"")</f>
        <v/>
      </c>
      <c r="Y28" s="38" t="str">
        <f>IF('Mdl.-Pr'!B31&lt;&gt;"","dezentral","")</f>
        <v/>
      </c>
      <c r="Z28" s="38" t="str">
        <f>IF('Mdl.-Pr'!B31&lt;&gt;"","trifft nicht zu","")</f>
        <v/>
      </c>
      <c r="AA28" s="38" t="str">
        <f>IF('Mdl.-Pr'!B31&lt;&gt;"",'Mdl.-Pr'!$D$5,"")</f>
        <v/>
      </c>
      <c r="AB28" s="38" t="str">
        <f>IF('Mdl.-Pr'!B31&lt;&gt;"",'Mdl.-Pr'!$E$5,"")</f>
        <v/>
      </c>
      <c r="AC28" s="38" t="str">
        <f>IF('Mdl.-Pr'!B31&lt;&gt;"","Monitoring Abitur","")</f>
        <v/>
      </c>
      <c r="AD28" s="38" t="str">
        <f>IF('Mdl.-Pr'!B31&lt;&gt;"",Schulform,"")</f>
        <v/>
      </c>
      <c r="AE28" s="38" t="str">
        <f>IF('Mdl.-Pr'!I31="","",IF('Mdl.-Pr'!I31=0,"nicht bestanden",IF(AND('Mdl.-Pr'!I31&gt;0,'Mdl.-Pr'!I31&lt;=6),"bestanden")))</f>
        <v/>
      </c>
    </row>
    <row r="29" spans="1:31" s="38" customFormat="1" x14ac:dyDescent="0.2">
      <c r="A29" s="38" t="str">
        <f>IF('Mdl.-Pr'!B32&lt;&gt;"","2025","")</f>
        <v/>
      </c>
      <c r="B29" s="38" t="str">
        <f>IF('Mdl.-Pr'!B32&lt;&gt;"",Schulnummer,"")</f>
        <v/>
      </c>
      <c r="C29" s="41" t="str">
        <f>IF('Mdl.-Pr'!B32&lt;&gt;"",Erstkorrekturschule,"")</f>
        <v/>
      </c>
      <c r="D29" s="38" t="str">
        <f>IF('Mdl.-Pr'!E32&lt;&gt;"",'Mdl.-Pr'!E32,"")</f>
        <v/>
      </c>
      <c r="E29" s="41" t="str">
        <f>IF('Mdl.-Pr'!B32&lt;&gt;"",NurFach,"")</f>
        <v/>
      </c>
      <c r="F29" s="41" t="str">
        <f>IF('Mdl.-Pr'!B32&lt;&gt;"",Niveau,"")</f>
        <v/>
      </c>
      <c r="G29" s="41" t="str">
        <f>IF('Mdl.-Pr'!B32&lt;&gt;"",Kursbezeichnung,"")</f>
        <v/>
      </c>
      <c r="H29" s="39" t="str">
        <f>IF('Mdl.-Pr'!C32&lt;&gt;"",'Mdl.-Pr'!C32,"")</f>
        <v/>
      </c>
      <c r="I29" s="39" t="str">
        <f>IF('Mdl.-Pr'!B32&lt;&gt;"","mündlich","")</f>
        <v/>
      </c>
      <c r="J29" s="38" t="str">
        <f>IF('Mdl.-Pr'!B32&lt;&gt;"","trifft nicht zu","")</f>
        <v/>
      </c>
      <c r="K29" s="38" t="str">
        <f>IF('Mdl.-Pr'!B32&lt;&gt;"","trifft nicht zu","")</f>
        <v/>
      </c>
      <c r="L29" s="38" t="str">
        <f>IF('Mdl.-Pr'!B32&lt;&gt;"","trifft nicht zu","")</f>
        <v/>
      </c>
      <c r="M29" s="38" t="str">
        <f>IF('Mdl.-Pr'!B32&lt;&gt;"","trifft nicht zu","")</f>
        <v/>
      </c>
      <c r="N29" s="38" t="str">
        <f>IF('Mdl.-Pr'!B32&lt;&gt;"","trifft nicht zu","")</f>
        <v/>
      </c>
      <c r="O29" s="38" t="str">
        <f>IF('Mdl.-Pr'!H32&lt;&gt;"",'Mdl.-Pr'!H32,"")</f>
        <v/>
      </c>
      <c r="Q29" s="38" t="str">
        <f>IF('Mdl.-Pr'!B32&lt;&gt;"","trifft nicht zu","")</f>
        <v/>
      </c>
      <c r="R29" s="38" t="str">
        <f>IF('Mdl.-Pr'!B32&lt;&gt;"","trifft nicht zu","")</f>
        <v/>
      </c>
      <c r="S29" s="38" t="str">
        <f>IF('Mdl.-Pr'!B32&lt;&gt;"","trifft nicht zu","")</f>
        <v/>
      </c>
      <c r="T29" s="38" t="str">
        <f>IF('Mdl.-Pr'!B32&lt;&gt;"","trifft nicht zu","")</f>
        <v/>
      </c>
      <c r="U29" s="38" t="str">
        <f>IF('Mdl.-Pr'!F32&lt;&gt;"",'Mdl.-Pr'!F32,"")</f>
        <v/>
      </c>
      <c r="V29" s="38" t="str">
        <f>IF('Mdl.-Pr'!G32&lt;&gt;"",'Mdl.-Pr'!G32,"")</f>
        <v/>
      </c>
      <c r="W29" s="38" t="str">
        <f>IF('Mdl.-Pr'!B32&lt;&gt;"","trifft nicht zu","")</f>
        <v/>
      </c>
      <c r="X29" s="40" t="str">
        <f>IF('Mdl.-Pr'!I32&lt;&gt;"",'Mdl.-Pr'!I32,"")</f>
        <v/>
      </c>
      <c r="Y29" s="38" t="str">
        <f>IF('Mdl.-Pr'!B32&lt;&gt;"","dezentral","")</f>
        <v/>
      </c>
      <c r="Z29" s="38" t="str">
        <f>IF('Mdl.-Pr'!B32&lt;&gt;"","trifft nicht zu","")</f>
        <v/>
      </c>
      <c r="AA29" s="38" t="str">
        <f>IF('Mdl.-Pr'!B32&lt;&gt;"",'Mdl.-Pr'!$D$5,"")</f>
        <v/>
      </c>
      <c r="AB29" s="38" t="str">
        <f>IF('Mdl.-Pr'!B32&lt;&gt;"",'Mdl.-Pr'!$E$5,"")</f>
        <v/>
      </c>
      <c r="AC29" s="38" t="str">
        <f>IF('Mdl.-Pr'!B32&lt;&gt;"","Monitoring Abitur","")</f>
        <v/>
      </c>
      <c r="AD29" s="38" t="str">
        <f>IF('Mdl.-Pr'!B32&lt;&gt;"",Schulform,"")</f>
        <v/>
      </c>
      <c r="AE29" s="38" t="str">
        <f>IF('Mdl.-Pr'!I32="","",IF('Mdl.-Pr'!I32=0,"nicht bestanden",IF(AND('Mdl.-Pr'!I32&gt;0,'Mdl.-Pr'!I32&lt;=6),"bestanden")))</f>
        <v/>
      </c>
    </row>
    <row r="30" spans="1:31" s="38" customFormat="1" x14ac:dyDescent="0.2">
      <c r="A30" s="38" t="str">
        <f>IF('Mdl.-Pr'!B33&lt;&gt;"","2025","")</f>
        <v/>
      </c>
      <c r="B30" s="38" t="str">
        <f>IF('Mdl.-Pr'!B33&lt;&gt;"",Schulnummer,"")</f>
        <v/>
      </c>
      <c r="C30" s="41" t="str">
        <f>IF('Mdl.-Pr'!B33&lt;&gt;"",Erstkorrekturschule,"")</f>
        <v/>
      </c>
      <c r="D30" s="38" t="str">
        <f>IF('Mdl.-Pr'!E33&lt;&gt;"",'Mdl.-Pr'!E33,"")</f>
        <v/>
      </c>
      <c r="E30" s="41" t="str">
        <f>IF('Mdl.-Pr'!B33&lt;&gt;"",NurFach,"")</f>
        <v/>
      </c>
      <c r="F30" s="41" t="str">
        <f>IF('Mdl.-Pr'!B33&lt;&gt;"",Niveau,"")</f>
        <v/>
      </c>
      <c r="G30" s="41" t="str">
        <f>IF('Mdl.-Pr'!B33&lt;&gt;"",Kursbezeichnung,"")</f>
        <v/>
      </c>
      <c r="H30" s="39" t="str">
        <f>IF('Mdl.-Pr'!C33&lt;&gt;"",'Mdl.-Pr'!C33,"")</f>
        <v/>
      </c>
      <c r="I30" s="39" t="str">
        <f>IF('Mdl.-Pr'!B33&lt;&gt;"","mündlich","")</f>
        <v/>
      </c>
      <c r="J30" s="38" t="str">
        <f>IF('Mdl.-Pr'!B33&lt;&gt;"","trifft nicht zu","")</f>
        <v/>
      </c>
      <c r="K30" s="38" t="str">
        <f>IF('Mdl.-Pr'!B33&lt;&gt;"","trifft nicht zu","")</f>
        <v/>
      </c>
      <c r="L30" s="38" t="str">
        <f>IF('Mdl.-Pr'!B33&lt;&gt;"","trifft nicht zu","")</f>
        <v/>
      </c>
      <c r="M30" s="38" t="str">
        <f>IF('Mdl.-Pr'!B33&lt;&gt;"","trifft nicht zu","")</f>
        <v/>
      </c>
      <c r="N30" s="38" t="str">
        <f>IF('Mdl.-Pr'!B33&lt;&gt;"","trifft nicht zu","")</f>
        <v/>
      </c>
      <c r="O30" s="38" t="str">
        <f>IF('Mdl.-Pr'!H33&lt;&gt;"",'Mdl.-Pr'!H33,"")</f>
        <v/>
      </c>
      <c r="Q30" s="38" t="str">
        <f>IF('Mdl.-Pr'!B33&lt;&gt;"","trifft nicht zu","")</f>
        <v/>
      </c>
      <c r="R30" s="38" t="str">
        <f>IF('Mdl.-Pr'!B33&lt;&gt;"","trifft nicht zu","")</f>
        <v/>
      </c>
      <c r="S30" s="38" t="str">
        <f>IF('Mdl.-Pr'!B33&lt;&gt;"","trifft nicht zu","")</f>
        <v/>
      </c>
      <c r="T30" s="38" t="str">
        <f>IF('Mdl.-Pr'!B33&lt;&gt;"","trifft nicht zu","")</f>
        <v/>
      </c>
      <c r="U30" s="38" t="str">
        <f>IF('Mdl.-Pr'!F33&lt;&gt;"",'Mdl.-Pr'!F33,"")</f>
        <v/>
      </c>
      <c r="V30" s="38" t="str">
        <f>IF('Mdl.-Pr'!G33&lt;&gt;"",'Mdl.-Pr'!G33,"")</f>
        <v/>
      </c>
      <c r="W30" s="38" t="str">
        <f>IF('Mdl.-Pr'!B33&lt;&gt;"","trifft nicht zu","")</f>
        <v/>
      </c>
      <c r="X30" s="40" t="str">
        <f>IF('Mdl.-Pr'!I33&lt;&gt;"",'Mdl.-Pr'!I33,"")</f>
        <v/>
      </c>
      <c r="Y30" s="38" t="str">
        <f>IF('Mdl.-Pr'!B33&lt;&gt;"","dezentral","")</f>
        <v/>
      </c>
      <c r="Z30" s="38" t="str">
        <f>IF('Mdl.-Pr'!B33&lt;&gt;"","trifft nicht zu","")</f>
        <v/>
      </c>
      <c r="AA30" s="38" t="str">
        <f>IF('Mdl.-Pr'!B33&lt;&gt;"",'Mdl.-Pr'!$D$5,"")</f>
        <v/>
      </c>
      <c r="AB30" s="38" t="str">
        <f>IF('Mdl.-Pr'!B33&lt;&gt;"",'Mdl.-Pr'!$E$5,"")</f>
        <v/>
      </c>
      <c r="AC30" s="38" t="str">
        <f>IF('Mdl.-Pr'!B33&lt;&gt;"","Monitoring Abitur","")</f>
        <v/>
      </c>
      <c r="AD30" s="38" t="str">
        <f>IF('Mdl.-Pr'!B33&lt;&gt;"",Schulform,"")</f>
        <v/>
      </c>
      <c r="AE30" s="38" t="str">
        <f>IF('Mdl.-Pr'!I33="","",IF('Mdl.-Pr'!I33=0,"nicht bestanden",IF(AND('Mdl.-Pr'!I33&gt;0,'Mdl.-Pr'!I33&lt;=6),"bestanden")))</f>
        <v/>
      </c>
    </row>
    <row r="31" spans="1:31" s="38" customFormat="1" x14ac:dyDescent="0.2">
      <c r="A31" s="38" t="str">
        <f>IF('Mdl.-Pr'!B34&lt;&gt;"","2025","")</f>
        <v/>
      </c>
      <c r="B31" s="38" t="str">
        <f>IF('Mdl.-Pr'!B34&lt;&gt;"",Schulnummer,"")</f>
        <v/>
      </c>
      <c r="C31" s="41" t="str">
        <f>IF('Mdl.-Pr'!B34&lt;&gt;"",Erstkorrekturschule,"")</f>
        <v/>
      </c>
      <c r="D31" s="38" t="str">
        <f>IF('Mdl.-Pr'!E34&lt;&gt;"",'Mdl.-Pr'!E34,"")</f>
        <v/>
      </c>
      <c r="E31" s="41" t="str">
        <f>IF('Mdl.-Pr'!B34&lt;&gt;"",NurFach,"")</f>
        <v/>
      </c>
      <c r="F31" s="41" t="str">
        <f>IF('Mdl.-Pr'!B34&lt;&gt;"",Niveau,"")</f>
        <v/>
      </c>
      <c r="G31" s="41" t="str">
        <f>IF('Mdl.-Pr'!B34&lt;&gt;"",Kursbezeichnung,"")</f>
        <v/>
      </c>
      <c r="H31" s="39" t="str">
        <f>IF('Mdl.-Pr'!C34&lt;&gt;"",'Mdl.-Pr'!C34,"")</f>
        <v/>
      </c>
      <c r="I31" s="39" t="str">
        <f>IF('Mdl.-Pr'!B34&lt;&gt;"","mündlich","")</f>
        <v/>
      </c>
      <c r="J31" s="38" t="str">
        <f>IF('Mdl.-Pr'!B34&lt;&gt;"","trifft nicht zu","")</f>
        <v/>
      </c>
      <c r="K31" s="38" t="str">
        <f>IF('Mdl.-Pr'!B34&lt;&gt;"","trifft nicht zu","")</f>
        <v/>
      </c>
      <c r="L31" s="38" t="str">
        <f>IF('Mdl.-Pr'!B34&lt;&gt;"","trifft nicht zu","")</f>
        <v/>
      </c>
      <c r="M31" s="38" t="str">
        <f>IF('Mdl.-Pr'!B34&lt;&gt;"","trifft nicht zu","")</f>
        <v/>
      </c>
      <c r="N31" s="38" t="str">
        <f>IF('Mdl.-Pr'!B34&lt;&gt;"","trifft nicht zu","")</f>
        <v/>
      </c>
      <c r="O31" s="38" t="str">
        <f>IF('Mdl.-Pr'!H34&lt;&gt;"",'Mdl.-Pr'!H34,"")</f>
        <v/>
      </c>
      <c r="Q31" s="38" t="str">
        <f>IF('Mdl.-Pr'!B34&lt;&gt;"","trifft nicht zu","")</f>
        <v/>
      </c>
      <c r="R31" s="38" t="str">
        <f>IF('Mdl.-Pr'!B34&lt;&gt;"","trifft nicht zu","")</f>
        <v/>
      </c>
      <c r="S31" s="38" t="str">
        <f>IF('Mdl.-Pr'!B34&lt;&gt;"","trifft nicht zu","")</f>
        <v/>
      </c>
      <c r="T31" s="38" t="str">
        <f>IF('Mdl.-Pr'!B34&lt;&gt;"","trifft nicht zu","")</f>
        <v/>
      </c>
      <c r="U31" s="38" t="str">
        <f>IF('Mdl.-Pr'!F34&lt;&gt;"",'Mdl.-Pr'!F34,"")</f>
        <v/>
      </c>
      <c r="V31" s="38" t="str">
        <f>IF('Mdl.-Pr'!G34&lt;&gt;"",'Mdl.-Pr'!G34,"")</f>
        <v/>
      </c>
      <c r="W31" s="38" t="str">
        <f>IF('Mdl.-Pr'!B34&lt;&gt;"","trifft nicht zu","")</f>
        <v/>
      </c>
      <c r="X31" s="40" t="str">
        <f>IF('Mdl.-Pr'!I34&lt;&gt;"",'Mdl.-Pr'!I34,"")</f>
        <v/>
      </c>
      <c r="Y31" s="38" t="str">
        <f>IF('Mdl.-Pr'!B34&lt;&gt;"","dezentral","")</f>
        <v/>
      </c>
      <c r="Z31" s="38" t="str">
        <f>IF('Mdl.-Pr'!B34&lt;&gt;"","trifft nicht zu","")</f>
        <v/>
      </c>
      <c r="AA31" s="38" t="str">
        <f>IF('Mdl.-Pr'!B34&lt;&gt;"",'Mdl.-Pr'!$D$5,"")</f>
        <v/>
      </c>
      <c r="AB31" s="38" t="str">
        <f>IF('Mdl.-Pr'!B34&lt;&gt;"",'Mdl.-Pr'!$E$5,"")</f>
        <v/>
      </c>
      <c r="AC31" s="38" t="str">
        <f>IF('Mdl.-Pr'!B34&lt;&gt;"","Monitoring Abitur","")</f>
        <v/>
      </c>
      <c r="AD31" s="38" t="str">
        <f>IF('Mdl.-Pr'!B34&lt;&gt;"",Schulform,"")</f>
        <v/>
      </c>
      <c r="AE31" s="38" t="str">
        <f>IF('Mdl.-Pr'!I34="","",IF('Mdl.-Pr'!I34=0,"nicht bestanden",IF(AND('Mdl.-Pr'!I34&gt;0,'Mdl.-Pr'!I34&lt;=6),"bestanden")))</f>
        <v/>
      </c>
    </row>
    <row r="32" spans="1:31" s="38" customFormat="1" x14ac:dyDescent="0.2">
      <c r="A32" s="38" t="str">
        <f>IF('Mdl.-Pr'!B35&lt;&gt;"","2025","")</f>
        <v/>
      </c>
      <c r="B32" s="38" t="str">
        <f>IF('Mdl.-Pr'!B35&lt;&gt;"",Schulnummer,"")</f>
        <v/>
      </c>
      <c r="C32" s="41" t="str">
        <f>IF('Mdl.-Pr'!B35&lt;&gt;"",Erstkorrekturschule,"")</f>
        <v/>
      </c>
      <c r="D32" s="38" t="str">
        <f>IF('Mdl.-Pr'!E35&lt;&gt;"",'Mdl.-Pr'!E35,"")</f>
        <v/>
      </c>
      <c r="E32" s="41" t="str">
        <f>IF('Mdl.-Pr'!B35&lt;&gt;"",NurFach,"")</f>
        <v/>
      </c>
      <c r="F32" s="41" t="str">
        <f>IF('Mdl.-Pr'!B35&lt;&gt;"",Niveau,"")</f>
        <v/>
      </c>
      <c r="G32" s="41" t="str">
        <f>IF('Mdl.-Pr'!B35&lt;&gt;"",Kursbezeichnung,"")</f>
        <v/>
      </c>
      <c r="H32" s="39" t="str">
        <f>IF('Mdl.-Pr'!C35&lt;&gt;"",'Mdl.-Pr'!C35,"")</f>
        <v/>
      </c>
      <c r="I32" s="39" t="str">
        <f>IF('Mdl.-Pr'!B35&lt;&gt;"","mündlich","")</f>
        <v/>
      </c>
      <c r="J32" s="38" t="str">
        <f>IF('Mdl.-Pr'!B35&lt;&gt;"","trifft nicht zu","")</f>
        <v/>
      </c>
      <c r="K32" s="38" t="str">
        <f>IF('Mdl.-Pr'!B35&lt;&gt;"","trifft nicht zu","")</f>
        <v/>
      </c>
      <c r="L32" s="38" t="str">
        <f>IF('Mdl.-Pr'!B35&lt;&gt;"","trifft nicht zu","")</f>
        <v/>
      </c>
      <c r="M32" s="38" t="str">
        <f>IF('Mdl.-Pr'!B35&lt;&gt;"","trifft nicht zu","")</f>
        <v/>
      </c>
      <c r="N32" s="38" t="str">
        <f>IF('Mdl.-Pr'!B35&lt;&gt;"","trifft nicht zu","")</f>
        <v/>
      </c>
      <c r="O32" s="38" t="str">
        <f>IF('Mdl.-Pr'!H35&lt;&gt;"",'Mdl.-Pr'!H35,"")</f>
        <v/>
      </c>
      <c r="Q32" s="38" t="str">
        <f>IF('Mdl.-Pr'!B35&lt;&gt;"","trifft nicht zu","")</f>
        <v/>
      </c>
      <c r="R32" s="38" t="str">
        <f>IF('Mdl.-Pr'!B35&lt;&gt;"","trifft nicht zu","")</f>
        <v/>
      </c>
      <c r="S32" s="38" t="str">
        <f>IF('Mdl.-Pr'!B35&lt;&gt;"","trifft nicht zu","")</f>
        <v/>
      </c>
      <c r="T32" s="38" t="str">
        <f>IF('Mdl.-Pr'!B35&lt;&gt;"","trifft nicht zu","")</f>
        <v/>
      </c>
      <c r="U32" s="38" t="str">
        <f>IF('Mdl.-Pr'!F35&lt;&gt;"",'Mdl.-Pr'!F35,"")</f>
        <v/>
      </c>
      <c r="V32" s="38" t="str">
        <f>IF('Mdl.-Pr'!G35&lt;&gt;"",'Mdl.-Pr'!G35,"")</f>
        <v/>
      </c>
      <c r="W32" s="38" t="str">
        <f>IF('Mdl.-Pr'!B35&lt;&gt;"","trifft nicht zu","")</f>
        <v/>
      </c>
      <c r="X32" s="40" t="str">
        <f>IF('Mdl.-Pr'!I35&lt;&gt;"",'Mdl.-Pr'!I35,"")</f>
        <v/>
      </c>
      <c r="Y32" s="38" t="str">
        <f>IF('Mdl.-Pr'!B35&lt;&gt;"","dezentral","")</f>
        <v/>
      </c>
      <c r="Z32" s="38" t="str">
        <f>IF('Mdl.-Pr'!B35&lt;&gt;"","trifft nicht zu","")</f>
        <v/>
      </c>
      <c r="AA32" s="38" t="str">
        <f>IF('Mdl.-Pr'!B35&lt;&gt;"",'Mdl.-Pr'!$D$5,"")</f>
        <v/>
      </c>
      <c r="AB32" s="38" t="str">
        <f>IF('Mdl.-Pr'!B35&lt;&gt;"",'Mdl.-Pr'!$E$5,"")</f>
        <v/>
      </c>
      <c r="AC32" s="38" t="str">
        <f>IF('Mdl.-Pr'!B35&lt;&gt;"","Monitoring Abitur","")</f>
        <v/>
      </c>
      <c r="AD32" s="38" t="str">
        <f>IF('Mdl.-Pr'!B35&lt;&gt;"",Schulform,"")</f>
        <v/>
      </c>
      <c r="AE32" s="38" t="str">
        <f>IF('Mdl.-Pr'!I35="","",IF('Mdl.-Pr'!I35=0,"nicht bestanden",IF(AND('Mdl.-Pr'!I35&gt;0,'Mdl.-Pr'!I35&lt;=6),"bestanden")))</f>
        <v/>
      </c>
    </row>
    <row r="33" spans="1:31" s="38" customFormat="1" x14ac:dyDescent="0.2">
      <c r="A33" s="38" t="str">
        <f>IF('Mdl.-Pr'!B36&lt;&gt;"","2025","")</f>
        <v/>
      </c>
      <c r="B33" s="38" t="str">
        <f>IF('Mdl.-Pr'!B36&lt;&gt;"",Schulnummer,"")</f>
        <v/>
      </c>
      <c r="C33" s="41" t="str">
        <f>IF('Mdl.-Pr'!B36&lt;&gt;"",Erstkorrekturschule,"")</f>
        <v/>
      </c>
      <c r="D33" s="38" t="str">
        <f>IF('Mdl.-Pr'!E36&lt;&gt;"",'Mdl.-Pr'!E36,"")</f>
        <v/>
      </c>
      <c r="E33" s="41" t="str">
        <f>IF('Mdl.-Pr'!B36&lt;&gt;"",NurFach,"")</f>
        <v/>
      </c>
      <c r="F33" s="41" t="str">
        <f>IF('Mdl.-Pr'!B36&lt;&gt;"",Niveau,"")</f>
        <v/>
      </c>
      <c r="G33" s="41" t="str">
        <f>IF('Mdl.-Pr'!B36&lt;&gt;"",Kursbezeichnung,"")</f>
        <v/>
      </c>
      <c r="H33" s="39" t="str">
        <f>IF('Mdl.-Pr'!C36&lt;&gt;"",'Mdl.-Pr'!C36,"")</f>
        <v/>
      </c>
      <c r="I33" s="39" t="str">
        <f>IF('Mdl.-Pr'!B36&lt;&gt;"","mündlich","")</f>
        <v/>
      </c>
      <c r="J33" s="38" t="str">
        <f>IF('Mdl.-Pr'!B36&lt;&gt;"","trifft nicht zu","")</f>
        <v/>
      </c>
      <c r="K33" s="38" t="str">
        <f>IF('Mdl.-Pr'!B36&lt;&gt;"","trifft nicht zu","")</f>
        <v/>
      </c>
      <c r="L33" s="38" t="str">
        <f>IF('Mdl.-Pr'!B36&lt;&gt;"","trifft nicht zu","")</f>
        <v/>
      </c>
      <c r="M33" s="38" t="str">
        <f>IF('Mdl.-Pr'!B36&lt;&gt;"","trifft nicht zu","")</f>
        <v/>
      </c>
      <c r="N33" s="38" t="str">
        <f>IF('Mdl.-Pr'!B36&lt;&gt;"","trifft nicht zu","")</f>
        <v/>
      </c>
      <c r="O33" s="38" t="str">
        <f>IF('Mdl.-Pr'!H36&lt;&gt;"",'Mdl.-Pr'!H36,"")</f>
        <v/>
      </c>
      <c r="Q33" s="38" t="str">
        <f>IF('Mdl.-Pr'!B36&lt;&gt;"","trifft nicht zu","")</f>
        <v/>
      </c>
      <c r="R33" s="38" t="str">
        <f>IF('Mdl.-Pr'!B36&lt;&gt;"","trifft nicht zu","")</f>
        <v/>
      </c>
      <c r="S33" s="38" t="str">
        <f>IF('Mdl.-Pr'!B36&lt;&gt;"","trifft nicht zu","")</f>
        <v/>
      </c>
      <c r="T33" s="38" t="str">
        <f>IF('Mdl.-Pr'!B36&lt;&gt;"","trifft nicht zu","")</f>
        <v/>
      </c>
      <c r="U33" s="38" t="str">
        <f>IF('Mdl.-Pr'!F36&lt;&gt;"",'Mdl.-Pr'!F36,"")</f>
        <v/>
      </c>
      <c r="V33" s="38" t="str">
        <f>IF('Mdl.-Pr'!G36&lt;&gt;"",'Mdl.-Pr'!G36,"")</f>
        <v/>
      </c>
      <c r="W33" s="38" t="str">
        <f>IF('Mdl.-Pr'!B36&lt;&gt;"","trifft nicht zu","")</f>
        <v/>
      </c>
      <c r="X33" s="40" t="str">
        <f>IF('Mdl.-Pr'!I36&lt;&gt;"",'Mdl.-Pr'!I36,"")</f>
        <v/>
      </c>
      <c r="Y33" s="38" t="str">
        <f>IF('Mdl.-Pr'!B36&lt;&gt;"","dezentral","")</f>
        <v/>
      </c>
      <c r="Z33" s="38" t="str">
        <f>IF('Mdl.-Pr'!B36&lt;&gt;"","trifft nicht zu","")</f>
        <v/>
      </c>
      <c r="AA33" s="38" t="str">
        <f>IF('Mdl.-Pr'!B36&lt;&gt;"",'Mdl.-Pr'!$D$5,"")</f>
        <v/>
      </c>
      <c r="AB33" s="38" t="str">
        <f>IF('Mdl.-Pr'!B36&lt;&gt;"",'Mdl.-Pr'!$E$5,"")</f>
        <v/>
      </c>
      <c r="AC33" s="38" t="str">
        <f>IF('Mdl.-Pr'!B36&lt;&gt;"","Monitoring Abitur","")</f>
        <v/>
      </c>
      <c r="AD33" s="38" t="str">
        <f>IF('Mdl.-Pr'!B36&lt;&gt;"",Schulform,"")</f>
        <v/>
      </c>
      <c r="AE33" s="38" t="str">
        <f>IF('Mdl.-Pr'!I36="","",IF('Mdl.-Pr'!I36=0,"nicht bestanden",IF(AND('Mdl.-Pr'!I36&gt;0,'Mdl.-Pr'!I36&lt;=6),"bestanden")))</f>
        <v/>
      </c>
    </row>
    <row r="34" spans="1:31" s="38" customFormat="1" x14ac:dyDescent="0.2">
      <c r="A34" s="42" t="str">
        <f>IF('Mdl.-Pr'!B37&lt;&gt;"","2025","")</f>
        <v/>
      </c>
      <c r="B34" s="42" t="str">
        <f>IF('Mdl.-Pr'!B37&lt;&gt;"",Schulnummer,"")</f>
        <v/>
      </c>
      <c r="C34" s="42" t="str">
        <f>IF('Mdl.-Pr'!B37&lt;&gt;"",Erstkorrekturschule,"")</f>
        <v/>
      </c>
      <c r="D34" s="38" t="str">
        <f>IF('Mdl.-Pr'!E37&lt;&gt;"",'Mdl.-Pr'!E37,"")</f>
        <v/>
      </c>
      <c r="E34" s="41" t="str">
        <f>IF('Mdl.-Pr'!B37&lt;&gt;"",NurFach,"")</f>
        <v/>
      </c>
      <c r="F34" s="41" t="str">
        <f>IF('Mdl.-Pr'!B37&lt;&gt;"",Niveau,"")</f>
        <v/>
      </c>
      <c r="G34" s="41" t="str">
        <f>IF('Mdl.-Pr'!B37&lt;&gt;"",Kursbezeichnung,"")</f>
        <v/>
      </c>
      <c r="H34" s="39" t="str">
        <f>IF('Mdl.-Pr'!C37&lt;&gt;"",'Mdl.-Pr'!C37,"")</f>
        <v/>
      </c>
      <c r="I34" s="39" t="str">
        <f>IF('Mdl.-Pr'!B37&lt;&gt;"","mündlich","")</f>
        <v/>
      </c>
      <c r="J34" s="38" t="str">
        <f>IF('Mdl.-Pr'!B37&lt;&gt;"","trifft nicht zu","")</f>
        <v/>
      </c>
      <c r="K34" s="38" t="str">
        <f>IF('Mdl.-Pr'!B37&lt;&gt;"","trifft nicht zu","")</f>
        <v/>
      </c>
      <c r="L34" s="38" t="str">
        <f>IF('Mdl.-Pr'!B37&lt;&gt;"","trifft nicht zu","")</f>
        <v/>
      </c>
      <c r="M34" s="38" t="str">
        <f>IF('Mdl.-Pr'!B37&lt;&gt;"","trifft nicht zu","")</f>
        <v/>
      </c>
      <c r="N34" s="38" t="str">
        <f>IF('Mdl.-Pr'!B37&lt;&gt;"","trifft nicht zu","")</f>
        <v/>
      </c>
      <c r="O34" s="38" t="str">
        <f>IF('Mdl.-Pr'!H37&lt;&gt;"",'Mdl.-Pr'!H37,"")</f>
        <v/>
      </c>
      <c r="Q34" s="38" t="str">
        <f>IF('Mdl.-Pr'!B37&lt;&gt;"","trifft nicht zu","")</f>
        <v/>
      </c>
      <c r="R34" s="38" t="str">
        <f>IF('Mdl.-Pr'!B37&lt;&gt;"","trifft nicht zu","")</f>
        <v/>
      </c>
      <c r="S34" s="38" t="str">
        <f>IF('Mdl.-Pr'!B37&lt;&gt;"","trifft nicht zu","")</f>
        <v/>
      </c>
      <c r="T34" s="38" t="str">
        <f>IF('Mdl.-Pr'!B37&lt;&gt;"","trifft nicht zu","")</f>
        <v/>
      </c>
      <c r="U34" s="38" t="str">
        <f>IF('Mdl.-Pr'!F37&lt;&gt;"",'Mdl.-Pr'!F37,"")</f>
        <v/>
      </c>
      <c r="V34" s="38" t="str">
        <f>IF('Mdl.-Pr'!G37&lt;&gt;"",'Mdl.-Pr'!G37,"")</f>
        <v/>
      </c>
      <c r="W34" s="38" t="str">
        <f>IF('Mdl.-Pr'!B37&lt;&gt;"","trifft nicht zu","")</f>
        <v/>
      </c>
      <c r="X34" s="40" t="str">
        <f>IF('Mdl.-Pr'!I37&lt;&gt;"",'Mdl.-Pr'!I37,"")</f>
        <v/>
      </c>
      <c r="Y34" s="38" t="str">
        <f>IF('Mdl.-Pr'!B37&lt;&gt;"","dezentral","")</f>
        <v/>
      </c>
      <c r="Z34" s="38" t="str">
        <f>IF('Mdl.-Pr'!B37&lt;&gt;"","trifft nicht zu","")</f>
        <v/>
      </c>
      <c r="AA34" s="38" t="str">
        <f>IF('Mdl.-Pr'!B37&lt;&gt;"",'Mdl.-Pr'!$D$5,"")</f>
        <v/>
      </c>
      <c r="AB34" s="38" t="str">
        <f>IF('Mdl.-Pr'!B37&lt;&gt;"",'Mdl.-Pr'!$E$5,"")</f>
        <v/>
      </c>
      <c r="AC34" s="42" t="str">
        <f>IF('Mdl.-Pr'!B37&lt;&gt;"","Monitoring Abitur","")</f>
        <v/>
      </c>
      <c r="AD34" s="42" t="str">
        <f>IF('Mdl.-Pr'!B37&lt;&gt;"",Schulform,"")</f>
        <v/>
      </c>
      <c r="AE34" s="42" t="str">
        <f>IF('Mdl.-Pr'!I37="","",IF('Mdl.-Pr'!I37=0,"nicht bestanden",IF(AND('Mdl.-Pr'!I37&gt;0,'Mdl.-Pr'!I37&lt;=6),"bestanden")))</f>
        <v/>
      </c>
    </row>
    <row r="35" spans="1:31" x14ac:dyDescent="0.2">
      <c r="C35" s="12"/>
      <c r="D35" s="12"/>
      <c r="E35" s="13"/>
      <c r="F35" s="13"/>
      <c r="G35" s="12"/>
      <c r="H35" s="12"/>
      <c r="I35" s="12"/>
      <c r="J35" s="12"/>
      <c r="K35" s="12"/>
      <c r="L35" s="12"/>
      <c r="M35" s="12"/>
      <c r="N35" s="12"/>
      <c r="O35" s="12"/>
      <c r="P35" s="12"/>
      <c r="Q35" s="12"/>
      <c r="R35" s="12"/>
      <c r="S35" s="12"/>
      <c r="T35" s="12"/>
      <c r="U35" s="12"/>
      <c r="V35" s="12"/>
      <c r="W35" s="12"/>
      <c r="X35" s="12"/>
      <c r="Y35" s="12"/>
      <c r="Z35" s="12"/>
      <c r="AA35" s="12"/>
      <c r="AB35" s="12"/>
    </row>
    <row r="36" spans="1:31" x14ac:dyDescent="0.2">
      <c r="E36" s="6"/>
      <c r="F36" s="6"/>
    </row>
    <row r="37" spans="1:31" x14ac:dyDescent="0.2">
      <c r="E37" s="6"/>
      <c r="F37" s="6"/>
    </row>
    <row r="38" spans="1:31" x14ac:dyDescent="0.2">
      <c r="E38" s="6"/>
      <c r="F38" s="6"/>
    </row>
    <row r="39" spans="1:31" x14ac:dyDescent="0.2">
      <c r="E39" s="6"/>
      <c r="F39" s="6"/>
    </row>
    <row r="40" spans="1:31" x14ac:dyDescent="0.2">
      <c r="E40" s="6"/>
      <c r="F40" s="6"/>
    </row>
    <row r="41" spans="1:31" x14ac:dyDescent="0.2">
      <c r="E41" s="6"/>
      <c r="F41" s="6"/>
    </row>
    <row r="42" spans="1:31" x14ac:dyDescent="0.2">
      <c r="E42" s="6"/>
      <c r="F42" s="6"/>
    </row>
    <row r="43" spans="1:31" x14ac:dyDescent="0.2">
      <c r="E43" s="6"/>
      <c r="F43" s="6"/>
    </row>
    <row r="44" spans="1:31" x14ac:dyDescent="0.2">
      <c r="E44" s="6"/>
      <c r="F44" s="6"/>
    </row>
    <row r="45" spans="1:31" x14ac:dyDescent="0.2">
      <c r="E45" s="6"/>
      <c r="F45" s="6"/>
    </row>
    <row r="46" spans="1:31" x14ac:dyDescent="0.2">
      <c r="E46" s="6"/>
      <c r="F46" s="6"/>
    </row>
    <row r="47" spans="1:31" x14ac:dyDescent="0.2">
      <c r="E47" s="6"/>
      <c r="F47" s="6"/>
    </row>
    <row r="48" spans="1:31" x14ac:dyDescent="0.2">
      <c r="E48" s="6"/>
      <c r="F48" s="6"/>
    </row>
    <row r="49" spans="5:6" x14ac:dyDescent="0.2">
      <c r="E49" s="6"/>
      <c r="F49" s="6"/>
    </row>
    <row r="50" spans="5:6" x14ac:dyDescent="0.2">
      <c r="E50" s="6"/>
      <c r="F50" s="6"/>
    </row>
    <row r="51" spans="5:6" x14ac:dyDescent="0.2">
      <c r="E51" s="6"/>
      <c r="F51" s="6"/>
    </row>
    <row r="52" spans="5:6" x14ac:dyDescent="0.2">
      <c r="E52" s="6"/>
      <c r="F52" s="6"/>
    </row>
    <row r="53" spans="5:6" x14ac:dyDescent="0.2">
      <c r="E53" s="6"/>
      <c r="F53" s="6"/>
    </row>
    <row r="54" spans="5:6" x14ac:dyDescent="0.2">
      <c r="E54" s="6"/>
      <c r="F54" s="6"/>
    </row>
    <row r="55" spans="5:6" x14ac:dyDescent="0.2">
      <c r="E55" s="6"/>
      <c r="F55" s="6"/>
    </row>
    <row r="56" spans="5:6" x14ac:dyDescent="0.2">
      <c r="E56" s="6"/>
      <c r="F56" s="6"/>
    </row>
    <row r="57" spans="5:6" x14ac:dyDescent="0.2">
      <c r="E57" s="6"/>
      <c r="F57" s="6"/>
    </row>
    <row r="58" spans="5:6" x14ac:dyDescent="0.2">
      <c r="E58" s="6"/>
      <c r="F58" s="6"/>
    </row>
    <row r="59" spans="5:6" x14ac:dyDescent="0.2">
      <c r="E59" s="6"/>
      <c r="F59" s="6"/>
    </row>
    <row r="60" spans="5:6" x14ac:dyDescent="0.2">
      <c r="E60" s="6"/>
      <c r="F60" s="6"/>
    </row>
    <row r="61" spans="5:6" x14ac:dyDescent="0.2">
      <c r="E61" s="6"/>
      <c r="F61" s="6"/>
    </row>
    <row r="62" spans="5:6" x14ac:dyDescent="0.2">
      <c r="E62" s="6"/>
      <c r="F62" s="6"/>
    </row>
    <row r="63" spans="5:6" x14ac:dyDescent="0.2">
      <c r="E63" s="6"/>
      <c r="F63" s="6"/>
    </row>
    <row r="64" spans="5:6" x14ac:dyDescent="0.2">
      <c r="E64" s="6"/>
      <c r="F64" s="6"/>
    </row>
    <row r="65" spans="5:6" x14ac:dyDescent="0.2">
      <c r="E65" s="6"/>
      <c r="F65" s="6"/>
    </row>
    <row r="66" spans="5:6" x14ac:dyDescent="0.2">
      <c r="E66" s="6"/>
      <c r="F66" s="6"/>
    </row>
    <row r="67" spans="5:6" x14ac:dyDescent="0.2">
      <c r="E67" s="6"/>
      <c r="F67" s="6"/>
    </row>
    <row r="68" spans="5:6" x14ac:dyDescent="0.2">
      <c r="E68" s="6"/>
      <c r="F68" s="6"/>
    </row>
    <row r="69" spans="5:6" x14ac:dyDescent="0.2">
      <c r="E69" s="6"/>
      <c r="F69" s="6"/>
    </row>
    <row r="70" spans="5:6" x14ac:dyDescent="0.2">
      <c r="E70" s="6"/>
      <c r="F70" s="6"/>
    </row>
    <row r="71" spans="5:6" x14ac:dyDescent="0.2">
      <c r="E71" s="6"/>
      <c r="F71" s="6"/>
    </row>
    <row r="72" spans="5:6" x14ac:dyDescent="0.2">
      <c r="E72" s="6"/>
      <c r="F72" s="6"/>
    </row>
    <row r="73" spans="5:6" x14ac:dyDescent="0.2">
      <c r="E73" s="6"/>
      <c r="F73" s="6"/>
    </row>
    <row r="74" spans="5:6" x14ac:dyDescent="0.2">
      <c r="E74" s="6"/>
      <c r="F74" s="6"/>
    </row>
    <row r="75" spans="5:6" x14ac:dyDescent="0.2">
      <c r="E75" s="6"/>
      <c r="F75" s="6"/>
    </row>
    <row r="76" spans="5:6" x14ac:dyDescent="0.2">
      <c r="E76" s="6"/>
      <c r="F76" s="6"/>
    </row>
    <row r="77" spans="5:6" x14ac:dyDescent="0.2">
      <c r="E77" s="6"/>
      <c r="F77" s="6"/>
    </row>
    <row r="78" spans="5:6" x14ac:dyDescent="0.2">
      <c r="E78" s="6"/>
      <c r="F78" s="6"/>
    </row>
    <row r="79" spans="5:6" x14ac:dyDescent="0.2">
      <c r="E79" s="6"/>
      <c r="F79" s="6"/>
    </row>
    <row r="80" spans="5:6" x14ac:dyDescent="0.2">
      <c r="E80" s="6"/>
      <c r="F80" s="6"/>
    </row>
    <row r="81" spans="5:6" x14ac:dyDescent="0.2">
      <c r="E81" s="6"/>
      <c r="F81" s="6"/>
    </row>
    <row r="82" spans="5:6" x14ac:dyDescent="0.2">
      <c r="E82" s="6"/>
      <c r="F82" s="6"/>
    </row>
    <row r="83" spans="5:6" x14ac:dyDescent="0.2">
      <c r="E83" s="6"/>
      <c r="F83" s="6"/>
    </row>
    <row r="84" spans="5:6" x14ac:dyDescent="0.2">
      <c r="E84" s="6"/>
      <c r="F84" s="6"/>
    </row>
    <row r="85" spans="5:6" x14ac:dyDescent="0.2">
      <c r="E85" s="6"/>
      <c r="F85" s="6"/>
    </row>
    <row r="86" spans="5:6" x14ac:dyDescent="0.2">
      <c r="E86" s="6"/>
      <c r="F86" s="6"/>
    </row>
    <row r="87" spans="5:6" x14ac:dyDescent="0.2">
      <c r="E87" s="6"/>
      <c r="F87" s="6"/>
    </row>
    <row r="88" spans="5:6" x14ac:dyDescent="0.2">
      <c r="E88" s="6"/>
      <c r="F88" s="6"/>
    </row>
    <row r="89" spans="5:6" x14ac:dyDescent="0.2">
      <c r="E89" s="6"/>
      <c r="F89" s="6"/>
    </row>
    <row r="90" spans="5:6" x14ac:dyDescent="0.2">
      <c r="E90" s="6"/>
      <c r="F90" s="6"/>
    </row>
    <row r="91" spans="5:6" x14ac:dyDescent="0.2">
      <c r="E91" s="6"/>
      <c r="F91" s="6"/>
    </row>
    <row r="92" spans="5:6" x14ac:dyDescent="0.2">
      <c r="E92" s="6"/>
      <c r="F92" s="6"/>
    </row>
    <row r="93" spans="5:6" x14ac:dyDescent="0.2">
      <c r="E93" s="6"/>
      <c r="F93" s="6"/>
    </row>
    <row r="94" spans="5:6" x14ac:dyDescent="0.2">
      <c r="E94" s="6"/>
      <c r="F94" s="6"/>
    </row>
    <row r="95" spans="5:6" x14ac:dyDescent="0.2">
      <c r="E95" s="6"/>
      <c r="F95" s="6"/>
    </row>
    <row r="96" spans="5:6" x14ac:dyDescent="0.2">
      <c r="E96" s="6"/>
      <c r="F96" s="6"/>
    </row>
    <row r="97" spans="5:6" x14ac:dyDescent="0.2">
      <c r="E97" s="6"/>
      <c r="F97" s="6"/>
    </row>
    <row r="98" spans="5:6" x14ac:dyDescent="0.2">
      <c r="E98" s="6"/>
      <c r="F98" s="6"/>
    </row>
    <row r="99" spans="5:6" x14ac:dyDescent="0.2">
      <c r="E99" s="6"/>
      <c r="F99" s="6"/>
    </row>
    <row r="100" spans="5:6" x14ac:dyDescent="0.2">
      <c r="E100" s="6"/>
      <c r="F100" s="6"/>
    </row>
    <row r="101" spans="5:6" x14ac:dyDescent="0.2">
      <c r="E101" s="6"/>
      <c r="F101" s="6"/>
    </row>
    <row r="102" spans="5:6" x14ac:dyDescent="0.2">
      <c r="E102" s="6"/>
      <c r="F102" s="6"/>
    </row>
    <row r="103" spans="5:6" x14ac:dyDescent="0.2">
      <c r="E103" s="6"/>
      <c r="F103" s="6"/>
    </row>
    <row r="104" spans="5:6" x14ac:dyDescent="0.2">
      <c r="E104" s="6"/>
      <c r="F104" s="6"/>
    </row>
    <row r="105" spans="5:6" x14ac:dyDescent="0.2">
      <c r="E105" s="6"/>
      <c r="F105" s="6"/>
    </row>
    <row r="106" spans="5:6" x14ac:dyDescent="0.2">
      <c r="E106" s="6"/>
      <c r="F106" s="6"/>
    </row>
    <row r="107" spans="5:6" x14ac:dyDescent="0.2">
      <c r="E107" s="6"/>
      <c r="F107" s="6"/>
    </row>
    <row r="108" spans="5:6" x14ac:dyDescent="0.2">
      <c r="E108" s="6"/>
      <c r="F108" s="6"/>
    </row>
    <row r="109" spans="5:6" x14ac:dyDescent="0.2">
      <c r="E109" s="6"/>
      <c r="F109" s="6"/>
    </row>
    <row r="110" spans="5:6" x14ac:dyDescent="0.2">
      <c r="E110" s="6"/>
      <c r="F110" s="6"/>
    </row>
    <row r="111" spans="5:6" x14ac:dyDescent="0.2">
      <c r="E111" s="6"/>
      <c r="F111" s="6"/>
    </row>
    <row r="112" spans="5:6" x14ac:dyDescent="0.2">
      <c r="E112" s="6"/>
      <c r="F112" s="6"/>
    </row>
    <row r="113" spans="5:6" x14ac:dyDescent="0.2">
      <c r="E113" s="6"/>
      <c r="F113" s="6"/>
    </row>
    <row r="114" spans="5:6" x14ac:dyDescent="0.2">
      <c r="E114" s="6"/>
      <c r="F114" s="6"/>
    </row>
    <row r="115" spans="5:6" x14ac:dyDescent="0.2">
      <c r="E115" s="6"/>
      <c r="F115" s="6"/>
    </row>
    <row r="116" spans="5:6" x14ac:dyDescent="0.2">
      <c r="E116" s="6"/>
      <c r="F116" s="6"/>
    </row>
    <row r="117" spans="5:6" x14ac:dyDescent="0.2">
      <c r="E117" s="6"/>
      <c r="F117" s="6"/>
    </row>
    <row r="118" spans="5:6" x14ac:dyDescent="0.2">
      <c r="E118" s="6"/>
      <c r="F118" s="6"/>
    </row>
    <row r="119" spans="5:6" x14ac:dyDescent="0.2">
      <c r="E119" s="6"/>
      <c r="F119" s="6"/>
    </row>
    <row r="120" spans="5:6" x14ac:dyDescent="0.2">
      <c r="E120" s="6"/>
      <c r="F120" s="6"/>
    </row>
    <row r="121" spans="5:6" x14ac:dyDescent="0.2">
      <c r="E121" s="6"/>
      <c r="F121" s="6"/>
    </row>
    <row r="122" spans="5:6" x14ac:dyDescent="0.2">
      <c r="E122" s="6"/>
      <c r="F122" s="6"/>
    </row>
    <row r="123" spans="5:6" x14ac:dyDescent="0.2">
      <c r="E123" s="6"/>
      <c r="F123" s="6"/>
    </row>
    <row r="124" spans="5:6" x14ac:dyDescent="0.2">
      <c r="E124" s="6"/>
      <c r="F124" s="6"/>
    </row>
    <row r="125" spans="5:6" x14ac:dyDescent="0.2">
      <c r="E125" s="6"/>
      <c r="F125" s="6"/>
    </row>
    <row r="126" spans="5:6" x14ac:dyDescent="0.2">
      <c r="E126" s="6"/>
      <c r="F126" s="6"/>
    </row>
    <row r="127" spans="5:6" x14ac:dyDescent="0.2">
      <c r="E127" s="6"/>
      <c r="F127" s="6"/>
    </row>
    <row r="128" spans="5:6" x14ac:dyDescent="0.2">
      <c r="E128" s="6"/>
      <c r="F128" s="6"/>
    </row>
    <row r="129" spans="5:6" x14ac:dyDescent="0.2">
      <c r="E129" s="6"/>
      <c r="F129" s="6"/>
    </row>
    <row r="130" spans="5:6" x14ac:dyDescent="0.2">
      <c r="E130" s="6"/>
      <c r="F130" s="6"/>
    </row>
    <row r="131" spans="5:6" x14ac:dyDescent="0.2">
      <c r="E131" s="6"/>
      <c r="F131" s="6"/>
    </row>
    <row r="132" spans="5:6" x14ac:dyDescent="0.2">
      <c r="E132" s="6"/>
      <c r="F132" s="6"/>
    </row>
    <row r="133" spans="5:6" x14ac:dyDescent="0.2">
      <c r="E133" s="6"/>
      <c r="F133" s="6"/>
    </row>
    <row r="134" spans="5:6" x14ac:dyDescent="0.2">
      <c r="E134" s="6"/>
      <c r="F134" s="6"/>
    </row>
    <row r="135" spans="5:6" x14ac:dyDescent="0.2">
      <c r="E135" s="6"/>
      <c r="F135" s="6"/>
    </row>
    <row r="136" spans="5:6" x14ac:dyDescent="0.2">
      <c r="E136" s="6"/>
      <c r="F136" s="6"/>
    </row>
    <row r="137" spans="5:6" x14ac:dyDescent="0.2">
      <c r="E137" s="6"/>
      <c r="F137" s="6"/>
    </row>
  </sheetData>
  <sheetProtection sheet="1" deleteRows="0"/>
  <mergeCells count="1">
    <mergeCell ref="A2:T2"/>
  </mergeCells>
  <phoneticPr fontId="0" type="noConversion"/>
  <pageMargins left="0.78740157499999996" right="0.78740157499999996" top="0.984251969" bottom="0.984251969" header="0.4921259845" footer="0.4921259845"/>
  <pageSetup paperSize="9"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9</vt:i4>
      </vt:variant>
    </vt:vector>
  </HeadingPairs>
  <TitlesOfParts>
    <vt:vector size="12" baseType="lpstr">
      <vt:lpstr>Anleitung</vt:lpstr>
      <vt:lpstr>Mdl.-Pr</vt:lpstr>
      <vt:lpstr>Eva</vt:lpstr>
      <vt:lpstr>'Mdl.-Pr'!Druckbereich</vt:lpstr>
      <vt:lpstr>'Mdl.-Pr'!Drucktitel</vt:lpstr>
      <vt:lpstr>Erstkorrekturschule</vt:lpstr>
      <vt:lpstr>Kursbezeichnung</vt:lpstr>
      <vt:lpstr>Niveau</vt:lpstr>
      <vt:lpstr>NurFach</vt:lpstr>
      <vt:lpstr>Schulform</vt:lpstr>
      <vt:lpstr>Schulname</vt:lpstr>
      <vt:lpstr>Schulnummer</vt:lpstr>
    </vt:vector>
  </TitlesOfParts>
  <Company>Schulbehörde Hamburg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claudia.hildenbrand@ifbq.hamburg.de</dc:creator>
  <cp:lastModifiedBy>Hildenbrand, Claudia Dr.</cp:lastModifiedBy>
  <cp:lastPrinted>2016-11-25T13:42:05Z</cp:lastPrinted>
  <dcterms:created xsi:type="dcterms:W3CDTF">2004-08-16T12:33:25Z</dcterms:created>
  <dcterms:modified xsi:type="dcterms:W3CDTF">2024-10-30T10:55:43Z</dcterms:modified>
</cp:coreProperties>
</file>